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прил2ПП3 Обесп общ" sheetId="1" state="visible" r:id="rId2"/>
    <sheet name="Лист1" sheetId="2" state="visible" r:id="rId3"/>
  </sheets>
  <externalReferences>
    <externalReference r:id="rId1"/>
  </externalReferences>
  <definedNames>
    <definedName name="_xlnm.Print_Area" localSheetId="0" hidden="0">'прил2ПП3 Обесп общ'!$A$1:$M$37</definedName>
    <definedName name="_xlnm.Print_Titles" localSheetId="0" hidden="0">'прил2ПП3 Обесп общ'!A$5:XFC$7</definedName>
  </definedNames>
  <calcPr refMode="A1" iterate="0" iterateCount="100" iterateDelta="1.e-004"/>
</workbook>
</file>

<file path=xl/sharedStrings.xml><?xml version="1.0" encoding="utf-8"?>
<sst xmlns="http://schemas.openxmlformats.org/spreadsheetml/2006/main" count="89" uniqueCount="89">
  <si>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</si>
  <si>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к подпрограмме III "Дополнительное образование, воспитание и психолого-социальное сопровождение детей" </t>
  </si>
  <si>
    <t xml:space="preserve">Перечень мероприятий подпрограммы III  
"Дополнительное образование, воспитание и психолого-социальное сопровождение детей"</t>
  </si>
  <si>
    <t xml:space="preserve">№ п/п</t>
  </si>
  <si>
    <t xml:space="preserve">Мероприятия по реализации подпрограммы </t>
  </si>
  <si>
    <t xml:space="preserve">Срок исполнения</t>
  </si>
  <si>
    <t xml:space="preserve">Источники финансирования </t>
  </si>
  <si>
    <t xml:space="preserve">Объем финансирования в текущем финансовом году (тыс. рублей)</t>
  </si>
  <si>
    <t xml:space="preserve">Всего(тыс.руб.)  </t>
  </si>
  <si>
    <t xml:space="preserve">Объемы финансирования по годам  (тыс. руб.)   </t>
  </si>
  <si>
    <t xml:space="preserve">Ответственный за выполнение мероприятия  подпрограммы </t>
  </si>
  <si>
    <t xml:space="preserve">Результаты выполнения мероприятий подпрограммы</t>
  </si>
  <si>
    <t xml:space="preserve">2020 г.</t>
  </si>
  <si>
    <t xml:space="preserve">2021 г.</t>
  </si>
  <si>
    <t xml:space="preserve">2022 г.</t>
  </si>
  <si>
    <t xml:space="preserve">2023 г.</t>
  </si>
  <si>
    <t xml:space="preserve">2024 г.</t>
  </si>
  <si>
    <t>1.</t>
  </si>
  <si>
    <r>
      <rPr>
        <b/>
        <color indexed="64"/>
        <rFont val="Times New Roman"/>
        <sz val="9"/>
      </rPr>
      <t xml:space="preserve">Основное мероприятие 03. </t>
    </r>
    <r>
      <rPr>
        <color indexed="64"/>
        <rFont val="Times New Roman"/>
        <sz val="9"/>
      </rPr>
      <t xml:space="preserve">Финансовое обеспечение оказания услуг (выполнения работ) организациями дополнительного образования</t>
    </r>
  </si>
  <si>
    <t>2020-2024</t>
  </si>
  <si>
    <t>ИТОГО:</t>
  </si>
  <si>
    <t xml:space="preserve">Управление развития отраслей социальной сферы</t>
  </si>
  <si>
    <t xml:space="preserve">Выполнение государственных гарантий общедоступности и бесплатности допорлнительного образования </t>
  </si>
  <si>
    <t xml:space="preserve">Средства бюджета Московской области</t>
  </si>
  <si>
    <t xml:space="preserve">Средства бюджета городского округа Котельники</t>
  </si>
  <si>
    <t>1.1.</t>
  </si>
  <si>
    <t xml:space="preserve">Мероприятие 03.01.  Расходы на обеспечение деятельности (оказание услуг) муниципальных учреждений - организации дополнительного образования</t>
  </si>
  <si>
    <t xml:space="preserve">100% освоение средств на выполнение муниципального задания</t>
  </si>
  <si>
    <t>1.2.</t>
  </si>
  <si>
    <t xml:space="preserve">Мероприятие 03.02. Укрепление материально-технической базы и проведение текущего ремонта учреждений дополнительного образования</t>
  </si>
  <si>
    <t xml:space="preserve">Укрепление материально- технической базы, создание условий для дополнительного образования</t>
  </si>
  <si>
    <t>1.3.</t>
  </si>
  <si>
    <t xml:space="preserve">Мероприятие 03.04. Мероприятия в сфере образования</t>
  </si>
  <si>
    <t>1.3.1.</t>
  </si>
  <si>
    <t xml:space="preserve">Мероприятие 03.04.01. Субсидия муниципальным  учреждениям на проведение обязательных  медицинских осмотров </t>
  </si>
  <si>
    <t xml:space="preserve">Проведение медицинского осмотра 100% работников муниципальных общеобразовательных организаций</t>
  </si>
  <si>
    <t>1.3.2.</t>
  </si>
  <si>
    <t xml:space="preserve">Мероприятие 03.04.02. Субсидия на выплату именной стипендии главы для детей и подростков, проявивших выдающиеся способности в области науки, культуры и спорта</t>
  </si>
  <si>
    <t xml:space="preserve">Выплаты именной стипендии  главы городского округа Котельники Московской области </t>
  </si>
  <si>
    <t>2.</t>
  </si>
  <si>
    <r>
      <rPr>
        <b/>
        <color indexed="64"/>
        <rFont val="Times New Roman"/>
        <sz val="9"/>
      </rPr>
      <t xml:space="preserve">Основное мероприятие 06. </t>
    </r>
    <r>
      <rPr>
        <color indexed="64"/>
        <rFont val="Times New Roman"/>
        <sz val="9"/>
      </rPr>
      <t xml:space="preserve">Обеспечение функционирования модели персонифицированного финансирования дополнительного образования детей</t>
    </r>
  </si>
  <si>
    <t xml:space="preserve">Развитие системы персоницицированнного финансирования дополнительного образования детей в образовательных организациях</t>
  </si>
  <si>
    <t>2.1.</t>
  </si>
  <si>
    <t xml:space="preserve">Мероприятие 06.01. Внедрение и обеспечение функционирования модели персонифицированного финансирования дополнительного образования детей</t>
  </si>
  <si>
    <t>3.</t>
  </si>
  <si>
    <r>
      <rPr>
        <b/>
        <rFont val="Times New Roman"/>
        <sz val="9"/>
      </rPr>
      <t xml:space="preserve">Основное мероприятие A1</t>
    </r>
    <r>
      <rPr>
        <rFont val="Times New Roman"/>
        <sz val="9"/>
      </rPr>
      <t xml:space="preserve">. Федеральный проект. Культурная среда</t>
    </r>
  </si>
  <si>
    <t xml:space="preserve">Средства федерального бюджета</t>
  </si>
  <si>
    <t>3.1.</t>
  </si>
  <si>
    <t xml:space="preserve">Мероприятие А1.02.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</si>
  <si>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Всего</t>
  </si>
  <si>
    <t xml:space="preserve">              
          Начальник  управления развития отраслей социальной сферы                                                                                     О.Н. Силенко</t>
  </si>
  <si>
    <t xml:space="preserve">Наименование мероприятия </t>
  </si>
  <si>
    <t xml:space="preserve">Источник финансирования</t>
  </si>
  <si>
    <t xml:space="preserve">Расчет необходимых финансовых ресурсов на реализацию мероприятия</t>
  </si>
  <si>
    <t xml:space="preserve">Общий объем финансовых ресурсов, необходимых для реализации мероприятия, в том числе по годам</t>
  </si>
  <si>
    <t xml:space="preserve">Эксплуатационные расходы, возникающие в результате реализации мероприятия</t>
  </si>
  <si>
    <t xml:space="preserve">Организация и проведение военно-патриотического конкурса «Готов служить России»</t>
  </si>
  <si>
    <t xml:space="preserve">Бюджет городского округа Котельники</t>
  </si>
  <si>
    <t xml:space="preserve">Приобретение сувениров и памятных подарков всего  30: 46 участникам по 0,650 р. Постановление 46-ПГ от 06.02.2013 г., договор купли-продажи сувениров и памятных подарков № 26 от 11.02.2013 г.</t>
  </si>
  <si>
    <t xml:space="preserve">Всего - </t>
  </si>
  <si>
    <t>тыс.руб.</t>
  </si>
  <si>
    <t xml:space="preserve">2014 г. - </t>
  </si>
  <si>
    <t xml:space="preserve">2015 г. - </t>
  </si>
  <si>
    <t xml:space="preserve">2016 г. - </t>
  </si>
  <si>
    <t xml:space="preserve">2017 г. - </t>
  </si>
  <si>
    <t xml:space="preserve">2018 г. - </t>
  </si>
  <si>
    <t xml:space="preserve">Субсидия образовательному учреждению -победителю конкурса «Готов служить России»</t>
  </si>
  <si>
    <t xml:space="preserve">Целевая субсидия  всего  30. Постановление № 324-ПГ от 23.04.2013 г. </t>
  </si>
  <si>
    <t xml:space="preserve"> тыс. руб. </t>
  </si>
  <si>
    <t xml:space="preserve">тыс. руб.</t>
  </si>
  <si>
    <t xml:space="preserve">тыс. руб. </t>
  </si>
  <si>
    <t xml:space="preserve">Организация и проведение конкурса Марафон творческих программ по пропаганде безопасного поведения на дорогах среди обучающихся</t>
  </si>
  <si>
    <t xml:space="preserve">Подарки и сувениры  всего  20 тыс. руб.: 38 участников – м   530 руб. </t>
  </si>
  <si>
    <t>1.4.</t>
  </si>
  <si>
    <t xml:space="preserve">Субсидия образовательному учреждению -победителю конкурса Марафон творческих программ по пропаганде безопасного поведения на дорогах среди обучающихся</t>
  </si>
  <si>
    <t xml:space="preserve">Целевая субсидия  </t>
  </si>
  <si>
    <t>1.5.</t>
  </si>
  <si>
    <t xml:space="preserve">Организация и проведение слета юных инспекторов дорожного движения среди команд школ</t>
  </si>
  <si>
    <t xml:space="preserve">Подарки и сувениры всего  10 тыс. руб.: 16 участникам = 625 руб. Постановление № 37-ПГ от 28.01.2013 г.</t>
  </si>
  <si>
    <t>1.6.</t>
  </si>
  <si>
    <t xml:space="preserve">Субсидия образовательному учреждению -победителю слета юных инспекторов дорожного движения среди команд школ</t>
  </si>
  <si>
    <t xml:space="preserve">Целевая субсидия  Постановление № 472-ПГ от 20.06.2013 г.</t>
  </si>
  <si>
    <t>1.7.</t>
  </si>
  <si>
    <t xml:space="preserve">Мероприятия по выявлению талантливых детей и молодежи, в том числе обучающихся в организациях дополнительного образования  сферы культуры</t>
  </si>
  <si>
    <t xml:space="preserve">Реализация мер,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</t>
  </si>
  <si>
    <t>2.2.</t>
  </si>
  <si>
    <t xml:space="preserve">Субсидия из бюджета Московской области бюджетам муниципальных образований Московской области на укрепление материально-технической базы общеобразовательных организаций, команды которых заняли 1-5 места на соревнованиях «Веселые старты» среди команд  общео</t>
  </si>
  <si>
    <t>2.3.</t>
  </si>
  <si>
    <t xml:space="preserve">Развитие кадрового потенциала образовательных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</si>
</sst>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[$-419]DD/MMM"/>
  </numFmts>
  <fonts count="29">
    <font>
      <name val="Calibri"/>
      <color indexed="64"/>
      <sz val="11"/>
      <scheme val="minor"/>
    </font>
    <font>
      <name val="Arial"/>
      <sz val="10"/>
    </font>
    <font>
      <name val="Calibri"/>
      <color indexed="65"/>
      <sz val="11"/>
    </font>
    <font>
      <name val="Calibri"/>
      <color indexed="62"/>
      <sz val="11"/>
    </font>
    <font>
      <name val="Calibri"/>
      <b/>
      <color indexed="63"/>
      <sz val="11"/>
    </font>
    <font>
      <name val="Calibri"/>
      <b/>
      <color indexed="52"/>
      <sz val="11"/>
    </font>
    <font>
      <name val="Calibri"/>
      <b/>
      <color indexed="56"/>
      <sz val="15"/>
    </font>
    <font>
      <name val="Calibri"/>
      <b/>
      <color indexed="56"/>
      <sz val="13"/>
    </font>
    <font>
      <name val="Calibri"/>
      <b/>
      <color indexed="56"/>
      <sz val="11"/>
    </font>
    <font>
      <name val="Calibri"/>
      <b/>
      <color indexed="64"/>
      <sz val="11"/>
    </font>
    <font>
      <name val="Calibri"/>
      <b/>
      <color indexed="65"/>
      <sz val="11"/>
    </font>
    <font>
      <name val="Cambria"/>
      <b/>
      <color indexed="56"/>
      <sz val="18"/>
    </font>
    <font>
      <name val="Calibri"/>
      <color indexed="60"/>
      <sz val="11"/>
    </font>
    <font>
      <name val="Calibri"/>
      <color indexed="20"/>
      <sz val="11"/>
    </font>
    <font>
      <name val="Calibri"/>
      <i/>
      <color indexed="23"/>
      <sz val="11"/>
    </font>
    <font>
      <name val="Calibri"/>
      <color indexed="52"/>
      <sz val="11"/>
    </font>
    <font>
      <name val="Calibri"/>
      <color indexed="2"/>
      <sz val="11"/>
    </font>
    <font>
      <name val="Calibri"/>
      <color indexed="17"/>
      <sz val="11"/>
    </font>
    <font>
      <name val="Times New Roman"/>
      <sz val="11"/>
    </font>
    <font>
      <name val="Times New Roman"/>
      <sz val="10"/>
    </font>
    <font>
      <name val="Times New Roman"/>
      <sz val="14"/>
    </font>
    <font>
      <name val="Times New Roman"/>
      <sz val="9"/>
    </font>
    <font>
      <name val="Times New Roman"/>
      <b/>
      <color indexed="64"/>
      <sz val="9"/>
    </font>
    <font>
      <name val="Times New Roman"/>
      <color indexed="64"/>
      <sz val="9"/>
    </font>
    <font>
      <name val="Times New Roman"/>
      <b/>
      <sz val="9"/>
    </font>
    <font>
      <name val="Calibri"/>
      <color indexed="64"/>
      <sz val="9"/>
    </font>
    <font>
      <name val="Times New Roman"/>
      <color indexed="64"/>
      <sz val="12"/>
    </font>
    <font>
      <name val="Times New Roman"/>
      <sz val="12"/>
    </font>
    <font>
      <name val="Times New Roman"/>
      <color indexed="64"/>
      <sz val="11"/>
    </font>
  </fonts>
  <fills count="26">
    <fill>
      <patternFill patternType="none"/>
    </fill>
    <fill>
      <patternFill patternType="none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</borders>
  <cellStyleXfs count="47">
    <xf fontId="0" fillId="0" borderId="0" numFmtId="0"/>
    <xf fontId="1" fillId="0" borderId="0" numFmtId="43" applyNumberFormat="1" applyFont="1"/>
    <xf fontId="1" fillId="0" borderId="0" numFmtId="41" applyNumberFormat="1" applyFont="1"/>
    <xf fontId="1" fillId="0" borderId="0" numFmtId="44" applyNumberFormat="1" applyFont="1"/>
    <xf fontId="1" fillId="0" borderId="0" numFmtId="42" applyNumberFormat="1" applyFont="1"/>
    <xf fontId="1" fillId="0" borderId="0" numFmtId="9" applyNumberFormat="1" applyFont="1"/>
    <xf fontId="0" fillId="2" borderId="0" numFmtId="0" applyFill="1"/>
    <xf fontId="0" fillId="3" borderId="0" numFmtId="0" applyFill="1"/>
    <xf fontId="0" fillId="4" borderId="0" numFmtId="0" applyFill="1"/>
    <xf fontId="0" fillId="5" borderId="0" numFmtId="0" applyFill="1"/>
    <xf fontId="0" fillId="6" borderId="0" numFmtId="0" applyFill="1"/>
    <xf fontId="0" fillId="7" borderId="0" numFmtId="0" applyFill="1"/>
    <xf fontId="0" fillId="8" borderId="0" numFmtId="0" applyFill="1"/>
    <xf fontId="0" fillId="9" borderId="0" numFmtId="0" applyFill="1"/>
    <xf fontId="0" fillId="10" borderId="0" numFmtId="0" applyFill="1"/>
    <xf fontId="0" fillId="5" borderId="0" numFmtId="0" applyFill="1"/>
    <xf fontId="0" fillId="8" borderId="0" numFmtId="0" applyFill="1"/>
    <xf fontId="0" fillId="11" borderId="0" numFmtId="0" applyFill="1"/>
    <xf fontId="2" fillId="12" borderId="0" numFmtId="0" applyFont="1" applyFill="1"/>
    <xf fontId="2" fillId="9" borderId="0" numFmtId="0" applyFont="1" applyFill="1"/>
    <xf fontId="2" fillId="10" borderId="0" numFmtId="0" applyFont="1" applyFill="1"/>
    <xf fontId="2" fillId="13" borderId="0" numFmtId="0" applyFont="1" applyFill="1"/>
    <xf fontId="2" fillId="14" borderId="0" numFmtId="0" applyFont="1" applyFill="1"/>
    <xf fontId="2" fillId="15" borderId="0" numFmtId="0" applyFont="1" applyFill="1"/>
    <xf fontId="2" fillId="16" borderId="0" numFmtId="0" applyFont="1" applyFill="1"/>
    <xf fontId="2" fillId="17" borderId="0" numFmtId="0" applyFont="1" applyFill="1"/>
    <xf fontId="2" fillId="18" borderId="0" numFmtId="0" applyFont="1" applyFill="1"/>
    <xf fontId="2" fillId="13" borderId="0" numFmtId="0" applyFont="1" applyFill="1"/>
    <xf fontId="2" fillId="14" borderId="0" numFmtId="0" applyFont="1" applyFill="1"/>
    <xf fontId="2" fillId="19" borderId="0" numFmtId="0" applyFont="1" applyFill="1"/>
    <xf fontId="3" fillId="7" borderId="1" numFmtId="0" applyFont="1" applyFill="1" applyBorder="1"/>
    <xf fontId="4" fillId="20" borderId="2" numFmtId="0" applyFont="1" applyFill="1" applyBorder="1"/>
    <xf fontId="5" fillId="20" borderId="1" numFmtId="0" applyFont="1" applyFill="1" applyBorder="1"/>
    <xf fontId="6" fillId="0" borderId="3" numFmtId="0" applyFont="1" applyBorder="1"/>
    <xf fontId="7" fillId="0" borderId="4" numFmtId="0" applyFont="1" applyBorder="1"/>
    <xf fontId="8" fillId="0" borderId="5" numFmtId="0" applyFont="1" applyBorder="1"/>
    <xf fontId="8" fillId="0" borderId="0" numFmtId="0" applyFont="1"/>
    <xf fontId="9" fillId="0" borderId="6" numFmtId="0" applyFont="1" applyBorder="1"/>
    <xf fontId="10" fillId="21" borderId="7" numFmtId="0" applyFont="1" applyFill="1" applyBorder="1"/>
    <xf fontId="11" fillId="0" borderId="0" numFmtId="0" applyFont="1"/>
    <xf fontId="12" fillId="22" borderId="0" numFmtId="0" applyFont="1" applyFill="1"/>
    <xf fontId="13" fillId="3" borderId="0" numFmtId="0" applyFont="1" applyFill="1"/>
    <xf fontId="14" fillId="0" borderId="0" numFmtId="0" applyFont="1"/>
    <xf fontId="0" fillId="23" borderId="8" numFmtId="0" applyFill="1" applyBorder="1"/>
    <xf fontId="15" fillId="0" borderId="9" numFmtId="0" applyFont="1" applyBorder="1"/>
    <xf fontId="16" fillId="0" borderId="0" numFmtId="0" applyFont="1"/>
    <xf fontId="17" fillId="4" borderId="0" numFmtId="0" applyFont="1" applyFill="1"/>
  </cellStyleXfs>
  <cellXfs count="64">
    <xf fontId="0" fillId="0" borderId="0" numFmtId="0" xfId="0"/>
    <xf fontId="18" fillId="0" borderId="0" numFmtId="0" xfId="0" applyFont="1" applyAlignment="1">
      <alignment horizontal="center" vertical="top"/>
    </xf>
    <xf fontId="18" fillId="24" borderId="0" numFmtId="0" xfId="0" applyFont="1" applyFill="1" applyAlignment="1">
      <alignment horizontal="center" vertical="top"/>
    </xf>
    <xf fontId="19" fillId="0" borderId="0" numFmtId="0" xfId="0" applyFont="1" applyAlignment="1">
      <alignment horizontal="left" vertical="center" wrapText="1"/>
    </xf>
    <xf fontId="20" fillId="0" borderId="0" numFmtId="0" xfId="0" applyFont="1" applyAlignment="1">
      <alignment horizontal="center" vertical="top" wrapText="1"/>
    </xf>
    <xf fontId="20" fillId="24" borderId="0" numFmtId="0" xfId="0" applyFont="1" applyFill="1" applyAlignment="1">
      <alignment horizontal="center" vertical="top" wrapText="1"/>
    </xf>
    <xf fontId="18" fillId="0" borderId="10" numFmtId="0" xfId="0" applyFont="1" applyBorder="1" applyAlignment="1">
      <alignment horizontal="center" vertical="top"/>
    </xf>
    <xf fontId="21" fillId="0" borderId="11" numFmtId="0" xfId="0" applyFont="1" applyBorder="1" applyAlignment="1">
      <alignment horizontal="center" vertical="top" wrapText="1"/>
    </xf>
    <xf fontId="21" fillId="0" borderId="12" numFmtId="0" xfId="0" applyFont="1" applyBorder="1" applyAlignment="1">
      <alignment horizontal="center" vertical="top" wrapText="1"/>
    </xf>
    <xf fontId="21" fillId="24" borderId="11" numFmtId="0" xfId="0" applyFont="1" applyFill="1" applyBorder="1" applyAlignment="1">
      <alignment horizontal="center" vertical="top" wrapText="1"/>
    </xf>
    <xf fontId="18" fillId="0" borderId="11" numFmtId="0" xfId="0" applyFont="1" applyBorder="1" applyAlignment="1">
      <alignment horizontal="center" vertical="top" wrapText="1"/>
    </xf>
    <xf fontId="19" fillId="0" borderId="11" numFmtId="0" xfId="0" applyFont="1" applyBorder="1" applyAlignment="1">
      <alignment horizontal="center" vertical="top" wrapText="1"/>
    </xf>
    <xf fontId="18" fillId="24" borderId="11" numFmtId="0" xfId="0" applyFont="1" applyFill="1" applyBorder="1" applyAlignment="1">
      <alignment horizontal="center" vertical="top" wrapText="1"/>
    </xf>
    <xf fontId="0" fillId="25" borderId="0" numFmtId="0" xfId="0" applyFill="1"/>
    <xf fontId="21" fillId="25" borderId="11" numFmtId="0" xfId="0" applyFont="1" applyFill="1" applyBorder="1" applyAlignment="1">
      <alignment horizontal="center" vertical="top" wrapText="1"/>
    </xf>
    <xf fontId="22" fillId="25" borderId="12" numFmtId="0" xfId="0" applyFont="1" applyFill="1" applyBorder="1" applyAlignment="1">
      <alignment horizontal="left" vertical="top" wrapText="1"/>
    </xf>
    <xf fontId="21" fillId="25" borderId="12" numFmtId="0" xfId="0" applyFont="1" applyFill="1" applyBorder="1" applyAlignment="1">
      <alignment horizontal="center" vertical="top" wrapText="1"/>
    </xf>
    <xf fontId="21" fillId="0" borderId="11" numFmtId="4" xfId="0" applyNumberFormat="1" applyFont="1" applyBorder="1" applyAlignment="1">
      <alignment horizontal="center" vertical="top"/>
    </xf>
    <xf fontId="21" fillId="24" borderId="11" numFmtId="4" xfId="0" applyNumberFormat="1" applyFont="1" applyFill="1" applyBorder="1" applyAlignment="1">
      <alignment horizontal="center" vertical="top"/>
    </xf>
    <xf fontId="21" fillId="25" borderId="12" numFmtId="0" xfId="0" applyFont="1" applyFill="1" applyBorder="1" applyAlignment="1">
      <alignment horizontal="left" vertical="top" wrapText="1"/>
    </xf>
    <xf fontId="21" fillId="25" borderId="11" numFmtId="0" xfId="0" applyFont="1" applyFill="1" applyBorder="1" applyAlignment="1">
      <alignment horizontal="left" vertical="top" wrapText="1"/>
    </xf>
    <xf fontId="21" fillId="25" borderId="12" numFmtId="160" xfId="0" applyNumberFormat="1" applyFont="1" applyFill="1" applyBorder="1" applyAlignment="1">
      <alignment horizontal="center" vertical="top" wrapText="1"/>
    </xf>
    <xf fontId="23" fillId="25" borderId="12" numFmtId="0" xfId="0" applyFont="1" applyFill="1" applyBorder="1" applyAlignment="1">
      <alignment horizontal="left" vertical="top" wrapText="1"/>
    </xf>
    <xf fontId="21" fillId="25" borderId="13" numFmtId="0" xfId="0" applyFont="1" applyFill="1" applyBorder="1" applyAlignment="1">
      <alignment horizontal="center" vertical="top" wrapText="1"/>
    </xf>
    <xf fontId="21" fillId="0" borderId="12" numFmtId="0" xfId="0" applyFont="1" applyBorder="1" applyAlignment="1">
      <alignment horizontal="left" vertical="top" wrapText="1"/>
    </xf>
    <xf fontId="21" fillId="0" borderId="14" numFmtId="0" xfId="0" applyFont="1" applyBorder="1" applyAlignment="1">
      <alignment horizontal="left" vertical="top" wrapText="1"/>
    </xf>
    <xf fontId="23" fillId="25" borderId="11" numFmtId="0" xfId="0" applyFont="1" applyFill="1" applyBorder="1" applyAlignment="1">
      <alignment horizontal="left" vertical="top" wrapText="1"/>
    </xf>
    <xf fontId="21" fillId="0" borderId="11" numFmtId="0" xfId="0" applyFont="1" applyBorder="1" applyAlignment="1">
      <alignment horizontal="left" vertical="top" wrapText="1"/>
    </xf>
    <xf fontId="0" fillId="25" borderId="15" numFmtId="0" xfId="0" applyFill="1" applyBorder="1" applyAlignment="1">
      <alignment horizontal="center" vertical="center" wrapText="1"/>
    </xf>
    <xf fontId="0" fillId="25" borderId="16" numFmtId="0" xfId="0" applyFill="1" applyBorder="1" applyAlignment="1">
      <alignment horizontal="center" vertical="center" wrapText="1"/>
    </xf>
    <xf fontId="0" fillId="25" borderId="0" numFmtId="0" xfId="0" applyFill="1" applyAlignment="1">
      <alignment horizontal="center" vertical="center" wrapText="1"/>
    </xf>
    <xf fontId="21" fillId="25" borderId="17" numFmtId="0" xfId="0" applyFont="1" applyFill="1" applyBorder="1" applyAlignment="1">
      <alignment horizontal="center" vertical="top" wrapText="1"/>
    </xf>
    <xf fontId="21" fillId="25" borderId="14" numFmtId="0" xfId="0" applyFont="1" applyFill="1" applyBorder="1" applyAlignment="1">
      <alignment horizontal="center" vertical="top" wrapText="1"/>
    </xf>
    <xf fontId="21" fillId="25" borderId="11" numFmtId="160" xfId="0" applyNumberFormat="1" applyFont="1" applyFill="1" applyBorder="1" applyAlignment="1">
      <alignment horizontal="center" vertical="top" wrapText="1"/>
    </xf>
    <xf fontId="22" fillId="25" borderId="11" numFmtId="0" xfId="0" applyFont="1" applyFill="1" applyBorder="1" applyAlignment="1">
      <alignment horizontal="left" vertical="top" wrapText="1"/>
    </xf>
    <xf fontId="23" fillId="25" borderId="18" numFmtId="0" xfId="0" applyFont="1" applyFill="1" applyBorder="1" applyAlignment="1">
      <alignment horizontal="center" vertical="top" wrapText="1"/>
    </xf>
    <xf fontId="23" fillId="25" borderId="14" numFmtId="0" xfId="0" applyFont="1" applyFill="1" applyBorder="1" applyAlignment="1">
      <alignment horizontal="left" vertical="center" wrapText="1"/>
    </xf>
    <xf fontId="23" fillId="25" borderId="13" numFmtId="0" xfId="0" applyFont="1" applyFill="1" applyBorder="1" applyAlignment="1">
      <alignment horizontal="center" vertical="top" wrapText="1"/>
    </xf>
    <xf fontId="23" fillId="25" borderId="11" numFmtId="0" xfId="0" applyFont="1" applyFill="1" applyBorder="1" applyAlignment="1">
      <alignment horizontal="left" vertical="center" wrapText="1"/>
    </xf>
    <xf fontId="21" fillId="25" borderId="17" numFmtId="160" xfId="0" applyNumberFormat="1" applyFont="1" applyFill="1" applyBorder="1" applyAlignment="1">
      <alignment horizontal="center" vertical="top" wrapText="1"/>
    </xf>
    <xf fontId="23" fillId="25" borderId="17" numFmtId="0" xfId="0" applyFont="1" applyFill="1" applyBorder="1" applyAlignment="1">
      <alignment horizontal="left" vertical="top" wrapText="1"/>
    </xf>
    <xf fontId="23" fillId="25" borderId="17" numFmtId="0" xfId="0" applyFont="1" applyFill="1" applyBorder="1" applyAlignment="1">
      <alignment horizontal="center" vertical="top" wrapText="1"/>
    </xf>
    <xf fontId="23" fillId="25" borderId="17" numFmtId="0" xfId="0" applyFont="1" applyFill="1" applyBorder="1" applyAlignment="1">
      <alignment horizontal="left" vertical="center" wrapText="1"/>
    </xf>
    <xf fontId="0" fillId="25" borderId="13" numFmtId="0" xfId="0" applyFill="1" applyBorder="1" applyAlignment="1">
      <alignment vertical="center" wrapText="1"/>
    </xf>
    <xf fontId="24" fillId="25" borderId="11" numFmtId="49" xfId="0" applyNumberFormat="1" applyFont="1" applyFill="1" applyBorder="1" applyAlignment="1">
      <alignment horizontal="left" vertical="top" wrapText="1"/>
    </xf>
    <xf fontId="21" fillId="25" borderId="11" numFmtId="0" xfId="0" applyFont="1" applyFill="1" applyBorder="1" applyAlignment="1">
      <alignment horizontal="center" vertical="center" wrapText="1"/>
    </xf>
    <xf fontId="21" fillId="0" borderId="11" numFmtId="4" xfId="0" applyNumberFormat="1" applyFont="1" applyBorder="1" applyAlignment="1">
      <alignment horizontal="center" vertical="center"/>
    </xf>
    <xf fontId="21" fillId="24" borderId="11" numFmtId="4" xfId="0" applyNumberFormat="1" applyFont="1" applyFill="1" applyBorder="1" applyAlignment="1">
      <alignment horizontal="center" vertical="center"/>
    </xf>
    <xf fontId="23" fillId="25" borderId="11" numFmtId="0" xfId="0" applyFont="1" applyFill="1" applyBorder="1" applyAlignment="1">
      <alignment horizontal="center" vertical="top" wrapText="1"/>
    </xf>
    <xf fontId="25" fillId="25" borderId="11" numFmtId="0" xfId="0" applyFont="1" applyFill="1" applyBorder="1" applyAlignment="1">
      <alignment horizontal="center" vertical="top" wrapText="1"/>
    </xf>
    <xf fontId="18" fillId="0" borderId="0" numFmtId="4" xfId="0" applyNumberFormat="1" applyFont="1" applyAlignment="1">
      <alignment horizontal="center" vertical="center"/>
    </xf>
    <xf fontId="18" fillId="0" borderId="0" numFmtId="4" xfId="0" applyNumberFormat="1" applyFont="1" applyAlignment="1">
      <alignment horizontal="center" vertical="top"/>
    </xf>
    <xf fontId="23" fillId="25" borderId="12" numFmtId="0" xfId="0" applyFont="1" applyFill="1" applyBorder="1" applyAlignment="1">
      <alignment horizontal="center" vertical="top" wrapText="1"/>
    </xf>
    <xf fontId="21" fillId="25" borderId="11" numFmtId="4" xfId="0" applyNumberFormat="1" applyFont="1" applyFill="1" applyBorder="1" applyAlignment="1">
      <alignment horizontal="center" vertical="top"/>
    </xf>
    <xf fontId="26" fillId="25" borderId="0" numFmtId="0" xfId="0" applyFont="1" applyFill="1" applyAlignment="1">
      <alignment horizontal="center" vertical="center" wrapText="1"/>
    </xf>
    <xf fontId="26" fillId="24" borderId="0" numFmtId="0" xfId="0" applyFont="1" applyFill="1" applyAlignment="1">
      <alignment horizontal="center" vertical="center" wrapText="1"/>
    </xf>
    <xf fontId="27" fillId="0" borderId="11" numFmtId="0" xfId="0" applyFont="1" applyBorder="1" applyAlignment="1">
      <alignment vertical="top" wrapText="1"/>
    </xf>
    <xf fontId="26" fillId="0" borderId="11" numFmtId="0" xfId="0" applyFont="1" applyBorder="1" applyAlignment="1">
      <alignment horizontal="center" vertical="center" wrapText="1"/>
    </xf>
    <xf fontId="27" fillId="0" borderId="11" numFmtId="0" xfId="0" applyFont="1" applyBorder="1" applyAlignment="1">
      <alignment horizontal="center" vertical="top" wrapText="1"/>
    </xf>
    <xf fontId="26" fillId="0" borderId="11" numFmtId="0" xfId="0" applyFont="1" applyBorder="1" applyAlignment="1">
      <alignment vertical="center" wrapText="1"/>
    </xf>
    <xf fontId="26" fillId="0" borderId="11" numFmtId="0" xfId="0" applyFont="1" applyBorder="1" applyAlignment="1">
      <alignment vertical="top" wrapText="1"/>
    </xf>
    <xf fontId="26" fillId="0" borderId="11" numFmtId="1" xfId="0" applyNumberFormat="1" applyFont="1" applyBorder="1" applyAlignment="1">
      <alignment horizontal="center" vertical="top" wrapText="1"/>
    </xf>
    <xf fontId="26" fillId="0" borderId="11" numFmtId="0" xfId="0" applyFont="1" applyBorder="1" applyAlignment="1">
      <alignment horizontal="left" vertical="center" wrapText="1"/>
    </xf>
    <xf fontId="28" fillId="0" borderId="0" numFmtId="0" xfId="0" applyFont="1"/>
  </cellXfs>
  <cellStyles count="47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20% - Акцент1" xfId="6"/>
    <cellStyle name="20% - Акцент2" xfId="7"/>
    <cellStyle name="20% - Акцент3" xfId="8"/>
    <cellStyle name="20% - Акцент4" xfId="9"/>
    <cellStyle name="20% - Акцент5" xfId="10"/>
    <cellStyle name="20% - Акцент6" xfId="11"/>
    <cellStyle name="40% - Акцент1" xfId="12"/>
    <cellStyle name="40% - Акцент2" xfId="13"/>
    <cellStyle name="40% - Акцент3" xfId="14"/>
    <cellStyle name="40% - Акцент4" xfId="15"/>
    <cellStyle name="40% - Акцент5" xfId="16"/>
    <cellStyle name="40% - Акцент6" xfId="17"/>
    <cellStyle name="60% - Акцент1" xfId="18"/>
    <cellStyle name="60% - Акцент2" xfId="19"/>
    <cellStyle name="60% - Акцент3" xfId="20"/>
    <cellStyle name="60% - Акцент4" xfId="21"/>
    <cellStyle name="60% - Акцент5" xfId="22"/>
    <cellStyle name="60% - Акцент6" xfId="23"/>
    <cellStyle name="Акцент1" xfId="24"/>
    <cellStyle name="Акцент2" xfId="25"/>
    <cellStyle name="Акцент3" xfId="26"/>
    <cellStyle name="Акцент4" xfId="27"/>
    <cellStyle name="Акцент5" xfId="28"/>
    <cellStyle name="Акцент6" xfId="29"/>
    <cellStyle name="Ввод " xfId="30"/>
    <cellStyle name="Вывод" xfId="31"/>
    <cellStyle name="Вычисление" xfId="32"/>
    <cellStyle name="Заголовок 1" xfId="33"/>
    <cellStyle name="Заголовок 2" xfId="34"/>
    <cellStyle name="Заголовок 3" xfId="35"/>
    <cellStyle name="Заголовок 4" xfId="36"/>
    <cellStyle name="Итог" xfId="37"/>
    <cellStyle name="Контрольная ячейка" xfId="38"/>
    <cellStyle name="Название" xfId="39"/>
    <cellStyle name="Нейтральный" xfId="40"/>
    <cellStyle name="Плохой" xfId="41"/>
    <cellStyle name="Пояснение" xfId="42"/>
    <cellStyle name="Примечание" xfId="43"/>
    <cellStyle name="Связанная ячейка" xfId="44"/>
    <cellStyle name="Текст предупреждения" xfId="45"/>
    <cellStyle name="Хороший" xfId="4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Users/user/AppData/Local/Microsoft/Windows/Temporary%20Internet%20Files/Content.IE5/X550QO30/&#1076;&#1083;&#1103;%20&#1087;&#1086;&#1076;&#1087;&#1088;&#1086;&#1086;&#1075;&#1088;&#1072;&#1084;&#1084;&#1099;%20&#1092;&#1086;&#1088;&#1084;&#1080;&#1088;%20&#1089;&#1080;&#1089;&#1090;%20(&#1087;&#1088;&#1072;&#1074;&#1083;&#1077;&#1085;&#1085;&#1099;&#108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аспПП3 Обесп общ"/>
      <sheetName val="прил1ПП3 Обесп общ"/>
      <sheetName val="прил2ПП3 Обесп общ"/>
      <sheetName val="прил3ПП3 Обесп общ"/>
    </sheetNames>
    <sheetDataSet>
      <sheetData sheetId="0"/>
      <sheetData sheetId="1"/>
      <sheetData sheetId="2">
        <row r="8">
          <cell r="B8" t="str">
            <v xml:space="preserve">Организация и проведение военно-патриотического конкурса «Готов служить России»</v>
          </cell>
        </row>
        <row r="9">
          <cell r="F9">
            <v>175</v>
          </cell>
          <cell r="G9">
            <v>30</v>
          </cell>
          <cell r="H9">
            <v>30</v>
          </cell>
          <cell r="I9">
            <v>30</v>
          </cell>
          <cell r="J9">
            <v>40</v>
          </cell>
          <cell r="K9">
            <v>45</v>
          </cell>
        </row>
        <row r="12">
          <cell r="B12" t="str">
            <v xml:space="preserve">Субсидия образовательному учреждению -победителю конкурса «Готов служить России»</v>
          </cell>
        </row>
        <row r="13">
          <cell r="F13">
            <v>150</v>
          </cell>
          <cell r="G13">
            <v>30</v>
          </cell>
          <cell r="H13">
            <v>30</v>
          </cell>
          <cell r="I13">
            <v>30</v>
          </cell>
          <cell r="J13">
            <v>30</v>
          </cell>
          <cell r="K13">
            <v>30</v>
          </cell>
        </row>
        <row r="16">
          <cell r="B16" t="str">
            <v xml:space="preserve">Организация и проведение конкурса Марафон творческих программ по пропаганде безопасного поведения на дорогах среди обучающихся</v>
          </cell>
        </row>
        <row r="17">
          <cell r="F17">
            <v>115</v>
          </cell>
          <cell r="G17">
            <v>20</v>
          </cell>
          <cell r="H17">
            <v>20</v>
          </cell>
          <cell r="I17">
            <v>20</v>
          </cell>
          <cell r="J17">
            <v>25</v>
          </cell>
          <cell r="K17">
            <v>30</v>
          </cell>
        </row>
        <row r="20">
          <cell r="B20" t="str">
            <v xml:space="preserve">Субсидия образовательному учреждению -победителю конкурса Марафон творческих программ по пропаганде безопасного поведения на дорогах среди обучающихся</v>
          </cell>
        </row>
        <row r="21">
          <cell r="F21">
            <v>150</v>
          </cell>
          <cell r="G21">
            <v>30</v>
          </cell>
          <cell r="H21">
            <v>30</v>
          </cell>
          <cell r="I21">
            <v>30</v>
          </cell>
          <cell r="J21">
            <v>30</v>
          </cell>
          <cell r="K21">
            <v>30</v>
          </cell>
        </row>
        <row r="24">
          <cell r="B24" t="str">
            <v xml:space="preserve">Организация и проведение слета юных инспекторов дорожного движения среди команд школ</v>
          </cell>
        </row>
        <row r="25">
          <cell r="F25">
            <v>65</v>
          </cell>
          <cell r="G25">
            <v>10</v>
          </cell>
          <cell r="H25">
            <v>10</v>
          </cell>
          <cell r="I25">
            <v>10</v>
          </cell>
          <cell r="J25">
            <v>15</v>
          </cell>
          <cell r="K25">
            <v>20</v>
          </cell>
        </row>
        <row r="28">
          <cell r="B28" t="str">
            <v xml:space="preserve">Субсидия образовательному учреждению -победителю слета юных инспекторов дорожного движения среди команд школ</v>
          </cell>
        </row>
        <row r="29">
          <cell r="F29">
            <v>250</v>
          </cell>
          <cell r="G29">
            <v>50</v>
          </cell>
          <cell r="H29">
            <v>50</v>
          </cell>
          <cell r="I29">
            <v>50</v>
          </cell>
          <cell r="J29">
            <v>50</v>
          </cell>
          <cell r="K29">
            <v>50</v>
          </cell>
        </row>
        <row r="32">
          <cell r="B32" t="str">
            <v xml:space="preserve">Мероприятия по выявлению талантливых детей и молодежи, в том числе обучающихся в организациях дополнительного образования  сферы культуры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40">
          <cell r="B40" t="str">
            <v xml:space="preserve">Реализация мер,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4">
          <cell r="B44" t="str">
            <v xml:space="preserve">Субсидия из бюджета Московской области бюджетам муниципальных образований Московской области на укрепление материально-технической базы общеобразовательных организаций, команды которых заняли 1-5 места на соревнованиях «Веселые старты» среди команд  общео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 t="str">
            <v xml:space="preserve">Развитие кадрового потенциала образовательных организаций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4">
          <cell r="G54">
            <v>0</v>
          </cell>
        </row>
      </sheetData>
      <sheetData sheetId="3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solidFill>
          <a:schemeClr val="accent1"/>
        </a:solidFill>
        <a:solidFill>
          <a:schemeClr val="accent1"/>
        </a:soli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accent1"/>
        </a:solidFill>
        <a:solidFill/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"/>
  </sheetPr>
  <sheetViews>
    <sheetView showGridLines="1" showRowColHeaders="1" workbookViewId="0" zoomScale="120">
      <selection activeCell="A1" activeCellId="0" sqref="A1:M33"/>
    </sheetView>
  </sheetViews>
  <sheetFormatPr defaultColWidth="8.19921875" defaultRowHeight="14.25"/>
  <cols>
    <col customWidth="1" min="1" max="1" style="1" width="4.00390625"/>
    <col customWidth="1" min="2" max="2" style="1" width="21.421875"/>
    <col customWidth="1" min="3" max="3" style="1" width="7.28125"/>
    <col customWidth="1" min="4" max="4" style="1" width="12.8515625"/>
    <col customWidth="1" min="5" max="5" style="1" width="10.58"/>
    <col customWidth="1" min="6" max="6" style="1" width="9.00390625"/>
    <col customWidth="1" min="7" max="7" style="2" width="9.00390625"/>
    <col customWidth="1" min="8" max="8" style="2" width="9.140625"/>
    <col customWidth="1" min="9" max="9" style="1" width="9.28125"/>
    <col customWidth="1" min="10" max="10" style="1" width="8.421875"/>
    <col customWidth="1" min="11" max="11" style="1" width="9.7109375"/>
    <col customWidth="1" min="12" max="12" style="1" width="12.140625"/>
    <col customWidth="1" min="13" max="13" style="1" width="14.01"/>
    <col customWidth="1" min="14" max="14" style="1" width="12.15"/>
    <col customWidth="1" min="15" max="15" style="1" width="9.1300000000000008"/>
    <col customWidth="1" min="16" max="16" style="1" width="11.91"/>
    <col customWidth="1" min="17" max="257" style="1" width="9.1300000000000008"/>
  </cols>
  <sheetData>
    <row ht="50.25" customHeight="1" r="1">
      <c r="A1" s="1" t="s">
        <v>0</v>
      </c>
      <c r="C1" s="1"/>
      <c r="J1" s="3" t="s">
        <v>1</v>
      </c>
      <c r="K1" s="3"/>
      <c r="L1" s="3"/>
      <c r="M1" s="3"/>
    </row>
    <row ht="14.25" r="2">
      <c r="C2" s="1"/>
    </row>
    <row ht="38.100000000000001" customHeight="1" r="3">
      <c r="B3" s="4" t="s">
        <v>2</v>
      </c>
      <c r="C3" s="4"/>
      <c r="D3" s="4"/>
      <c r="E3" s="4"/>
      <c r="F3" s="4"/>
      <c r="G3" s="5"/>
      <c r="H3" s="5"/>
      <c r="I3" s="4"/>
      <c r="J3" s="4"/>
      <c r="K3" s="4"/>
      <c r="L3" s="4"/>
      <c r="M3" s="1"/>
    </row>
    <row ht="14.25" r="4">
      <c r="C4" s="6"/>
    </row>
    <row ht="24" customHeight="1" r="5">
      <c r="A5" s="7" t="s">
        <v>3</v>
      </c>
      <c r="B5" s="7" t="s">
        <v>4</v>
      </c>
      <c r="C5" s="8" t="s">
        <v>5</v>
      </c>
      <c r="D5" s="7" t="s">
        <v>6</v>
      </c>
      <c r="E5" s="7" t="s">
        <v>7</v>
      </c>
      <c r="F5" s="7" t="s">
        <v>8</v>
      </c>
      <c r="G5" s="9" t="s">
        <v>9</v>
      </c>
      <c r="H5" s="9"/>
      <c r="I5" s="7"/>
      <c r="J5" s="7"/>
      <c r="K5" s="7"/>
      <c r="L5" s="7" t="s">
        <v>10</v>
      </c>
      <c r="M5" s="7" t="s">
        <v>11</v>
      </c>
    </row>
    <row ht="62.25" customHeight="1" r="6">
      <c r="A6" s="7"/>
      <c r="B6" s="7"/>
      <c r="C6" s="7"/>
      <c r="D6" s="7"/>
      <c r="E6" s="7"/>
      <c r="F6" s="7"/>
      <c r="G6" s="9" t="s">
        <v>12</v>
      </c>
      <c r="H6" s="9" t="s">
        <v>13</v>
      </c>
      <c r="I6" s="7" t="s">
        <v>14</v>
      </c>
      <c r="J6" s="7" t="s">
        <v>15</v>
      </c>
      <c r="K6" s="7" t="s">
        <v>16</v>
      </c>
      <c r="L6" s="7"/>
      <c r="M6" s="7"/>
    </row>
    <row ht="15.75" customHeight="1" r="7">
      <c r="A7" s="10">
        <v>1</v>
      </c>
      <c r="B7" s="11">
        <v>2</v>
      </c>
      <c r="C7" s="10">
        <v>5</v>
      </c>
      <c r="D7" s="10">
        <v>3</v>
      </c>
      <c r="E7" s="10">
        <v>4</v>
      </c>
      <c r="F7" s="10">
        <v>6</v>
      </c>
      <c r="G7" s="12">
        <v>7</v>
      </c>
      <c r="H7" s="12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</row>
    <row customFormat="1" ht="25.5" customHeight="1" r="8" s="13">
      <c r="A8" s="14" t="s">
        <v>17</v>
      </c>
      <c r="B8" s="15" t="s">
        <v>18</v>
      </c>
      <c r="C8" s="16" t="s">
        <v>19</v>
      </c>
      <c r="D8" s="14" t="s">
        <v>20</v>
      </c>
      <c r="E8" s="14"/>
      <c r="F8" s="17">
        <f ref="F8:F9" si="0" t="shared">SUM(G8:K8)</f>
        <v>156697</v>
      </c>
      <c r="G8" s="18">
        <f>G9+G10</f>
        <v>32385</v>
      </c>
      <c r="H8" s="18">
        <f>H9+H10</f>
        <v>31108</v>
      </c>
      <c r="I8" s="17">
        <f>I9+I10</f>
        <v>31068</v>
      </c>
      <c r="J8" s="17">
        <f>J9+J10</f>
        <v>31068</v>
      </c>
      <c r="K8" s="17">
        <f>K9+K10</f>
        <v>31068</v>
      </c>
      <c r="L8" s="16" t="s">
        <v>21</v>
      </c>
      <c r="M8" s="19" t="s">
        <v>22</v>
      </c>
    </row>
    <row customFormat="1" ht="57.75" customHeight="1" r="9" s="13">
      <c r="A9" s="14"/>
      <c r="B9" s="15"/>
      <c r="C9" s="14"/>
      <c r="D9" s="14" t="s">
        <v>23</v>
      </c>
      <c r="E9" s="14"/>
      <c r="F9" s="17">
        <f si="0" t="shared"/>
        <v>0</v>
      </c>
      <c r="G9" s="18">
        <v>0</v>
      </c>
      <c r="H9" s="18">
        <v>0</v>
      </c>
      <c r="I9" s="17">
        <v>0</v>
      </c>
      <c r="J9" s="17">
        <v>0</v>
      </c>
      <c r="K9" s="17">
        <v>0</v>
      </c>
      <c r="L9" s="16"/>
      <c r="M9" s="20"/>
    </row>
    <row customFormat="1" ht="60" customHeight="1" r="10" s="13">
      <c r="A10" s="14"/>
      <c r="B10" s="15"/>
      <c r="C10" s="14"/>
      <c r="D10" s="14" t="s">
        <v>24</v>
      </c>
      <c r="E10" s="14"/>
      <c r="F10" s="17">
        <f>SUM(G10:K10)</f>
        <v>156697</v>
      </c>
      <c r="G10" s="18">
        <f>G14+G16+G11</f>
        <v>32385</v>
      </c>
      <c r="H10" s="18">
        <f>H14+H16+H11</f>
        <v>31108</v>
      </c>
      <c r="I10" s="17">
        <f>I14+I16+I11</f>
        <v>31068</v>
      </c>
      <c r="J10" s="17">
        <f>J14+J16+J11</f>
        <v>31068</v>
      </c>
      <c r="K10" s="17">
        <f>K14+K16+K11</f>
        <v>31068</v>
      </c>
      <c r="L10" s="16"/>
      <c r="M10" s="20"/>
    </row>
    <row customFormat="1" ht="50" customHeight="1" r="11" s="13">
      <c r="A11" s="21" t="s">
        <v>25</v>
      </c>
      <c r="B11" s="22" t="s">
        <v>26</v>
      </c>
      <c r="C11" s="16" t="s">
        <v>19</v>
      </c>
      <c r="D11" s="14" t="s">
        <v>20</v>
      </c>
      <c r="E11" s="14"/>
      <c r="F11" s="17">
        <f ref="F11:F12" si="1" t="shared">G11+H11+I11+J11+K11</f>
        <v>156252</v>
      </c>
      <c r="G11" s="18">
        <f>G12</f>
        <v>32252</v>
      </c>
      <c r="H11" s="18">
        <f>H12</f>
        <v>31000</v>
      </c>
      <c r="I11" s="17">
        <f>I12</f>
        <v>31000</v>
      </c>
      <c r="J11" s="17">
        <f>J12</f>
        <v>31000</v>
      </c>
      <c r="K11" s="17">
        <f>K12</f>
        <v>31000</v>
      </c>
      <c r="L11" s="23" t="s">
        <v>21</v>
      </c>
      <c r="M11" s="24" t="s">
        <v>27</v>
      </c>
    </row>
    <row customFormat="1" ht="68.25" customHeight="1" r="12" s="13">
      <c r="A12" s="21"/>
      <c r="B12" s="22"/>
      <c r="C12" s="14"/>
      <c r="D12" s="14" t="s">
        <v>24</v>
      </c>
      <c r="E12" s="14"/>
      <c r="F12" s="17">
        <f si="1" t="shared"/>
        <v>156252</v>
      </c>
      <c r="G12" s="18">
        <v>32252</v>
      </c>
      <c r="H12" s="18">
        <v>31000</v>
      </c>
      <c r="I12" s="17">
        <v>31000</v>
      </c>
      <c r="J12" s="17">
        <v>31000</v>
      </c>
      <c r="K12" s="17">
        <v>31000</v>
      </c>
      <c r="L12" s="23"/>
      <c r="M12" s="25"/>
      <c r="N12" s="13"/>
      <c r="P12" s="13"/>
    </row>
    <row customFormat="1" ht="30" customHeight="1" r="13" s="13">
      <c r="A13" s="14" t="s">
        <v>28</v>
      </c>
      <c r="B13" s="26" t="s">
        <v>29</v>
      </c>
      <c r="C13" s="16" t="s">
        <v>19</v>
      </c>
      <c r="D13" s="14" t="s">
        <v>20</v>
      </c>
      <c r="E13" s="14"/>
      <c r="F13" s="17">
        <f ref="F13:F24" si="2" t="shared">SUM(G13:K13)</f>
        <v>0</v>
      </c>
      <c r="G13" s="18">
        <f>G14</f>
        <v>0</v>
      </c>
      <c r="H13" s="18">
        <f>H14</f>
        <v>0</v>
      </c>
      <c r="I13" s="17">
        <f>I14</f>
        <v>0</v>
      </c>
      <c r="J13" s="17">
        <f>J14</f>
        <v>0</v>
      </c>
      <c r="K13" s="17">
        <f>K14</f>
        <v>0</v>
      </c>
      <c r="L13" s="14" t="s">
        <v>21</v>
      </c>
      <c r="M13" s="24" t="s">
        <v>30</v>
      </c>
    </row>
    <row customFormat="1" ht="66" customHeight="1" r="14" s="13">
      <c r="A14" s="14"/>
      <c r="B14" s="26"/>
      <c r="C14" s="14"/>
      <c r="D14" s="14" t="s">
        <v>24</v>
      </c>
      <c r="E14" s="14"/>
      <c r="F14" s="17">
        <f si="2" t="shared"/>
        <v>0</v>
      </c>
      <c r="G14" s="18">
        <v>0</v>
      </c>
      <c r="H14" s="18">
        <v>0</v>
      </c>
      <c r="I14" s="17">
        <v>0</v>
      </c>
      <c r="J14" s="17">
        <v>0</v>
      </c>
      <c r="K14" s="17">
        <v>0</v>
      </c>
      <c r="L14" s="14"/>
      <c r="M14" s="27"/>
      <c r="N14" s="13"/>
    </row>
    <row customFormat="1" ht="47.5" customHeight="1" r="15" s="13">
      <c r="A15" s="14" t="s">
        <v>31</v>
      </c>
      <c r="B15" s="26" t="s">
        <v>32</v>
      </c>
      <c r="C15" s="16" t="s">
        <v>19</v>
      </c>
      <c r="D15" s="14" t="s">
        <v>20</v>
      </c>
      <c r="E15" s="14"/>
      <c r="F15" s="17">
        <f si="2" t="shared"/>
        <v>445</v>
      </c>
      <c r="G15" s="18">
        <f>G16</f>
        <v>133</v>
      </c>
      <c r="H15" s="18">
        <f>H16</f>
        <v>108</v>
      </c>
      <c r="I15" s="18">
        <f>I16</f>
        <v>68</v>
      </c>
      <c r="J15" s="18">
        <f>J16</f>
        <v>68</v>
      </c>
      <c r="K15" s="18">
        <f>K16</f>
        <v>68</v>
      </c>
      <c r="L15" s="14" t="s">
        <v>21</v>
      </c>
      <c r="M15" s="20"/>
    </row>
    <row customFormat="1" ht="65.599999999999994" customHeight="1" r="16" s="13">
      <c r="A16" s="14"/>
      <c r="B16" s="26"/>
      <c r="C16" s="14"/>
      <c r="D16" s="14" t="s">
        <v>24</v>
      </c>
      <c r="E16" s="14"/>
      <c r="F16" s="17">
        <f si="2" t="shared"/>
        <v>445</v>
      </c>
      <c r="G16" s="18">
        <f>G18+G20</f>
        <v>133</v>
      </c>
      <c r="H16" s="18">
        <f>H18+H20</f>
        <v>108</v>
      </c>
      <c r="I16" s="18">
        <f>I18+I20</f>
        <v>68</v>
      </c>
      <c r="J16" s="18">
        <f>J18+J20</f>
        <v>68</v>
      </c>
      <c r="K16" s="18">
        <f>K18+K20</f>
        <v>68</v>
      </c>
      <c r="L16" s="14"/>
      <c r="M16" s="20"/>
      <c r="N16" s="28"/>
      <c r="O16" s="29"/>
      <c r="P16" s="30"/>
    </row>
    <row customFormat="1" ht="37.5" customHeight="1" r="17" s="13">
      <c r="A17" s="16" t="s">
        <v>33</v>
      </c>
      <c r="B17" s="22" t="s">
        <v>34</v>
      </c>
      <c r="C17" s="16" t="s">
        <v>19</v>
      </c>
      <c r="D17" s="14" t="s">
        <v>20</v>
      </c>
      <c r="E17" s="14"/>
      <c r="F17" s="17">
        <f si="2" t="shared"/>
        <v>355</v>
      </c>
      <c r="G17" s="18">
        <f>G18</f>
        <v>115</v>
      </c>
      <c r="H17" s="18">
        <f>H18</f>
        <v>90</v>
      </c>
      <c r="I17" s="18">
        <f>I18</f>
        <v>50</v>
      </c>
      <c r="J17" s="18">
        <f>J18</f>
        <v>50</v>
      </c>
      <c r="K17" s="18">
        <f>K18</f>
        <v>50</v>
      </c>
      <c r="L17" s="16" t="s">
        <v>21</v>
      </c>
      <c r="M17" s="19" t="s">
        <v>35</v>
      </c>
      <c r="N17" s="30"/>
      <c r="O17" s="30"/>
      <c r="P17" s="30"/>
    </row>
    <row customFormat="1" ht="65.599999999999994" customHeight="1" r="18" s="13">
      <c r="A18" s="31"/>
      <c r="B18" s="26"/>
      <c r="C18" s="14"/>
      <c r="D18" s="14" t="s">
        <v>24</v>
      </c>
      <c r="E18" s="14"/>
      <c r="F18" s="17">
        <f si="2" t="shared"/>
        <v>355</v>
      </c>
      <c r="G18" s="18">
        <v>115</v>
      </c>
      <c r="H18" s="18">
        <v>90</v>
      </c>
      <c r="I18" s="17">
        <v>50</v>
      </c>
      <c r="J18" s="17">
        <v>50</v>
      </c>
      <c r="K18" s="17">
        <v>50</v>
      </c>
      <c r="L18" s="14"/>
      <c r="M18" s="20"/>
      <c r="N18" s="30"/>
      <c r="O18" s="30"/>
      <c r="P18" s="30"/>
    </row>
    <row customFormat="1" ht="36.75" customHeight="1" r="19" s="13">
      <c r="A19" s="32" t="s">
        <v>36</v>
      </c>
      <c r="B19" s="19" t="s">
        <v>37</v>
      </c>
      <c r="C19" s="16" t="s">
        <v>19</v>
      </c>
      <c r="D19" s="14" t="s">
        <v>20</v>
      </c>
      <c r="E19" s="14"/>
      <c r="F19" s="17">
        <f si="2" t="shared"/>
        <v>90</v>
      </c>
      <c r="G19" s="18">
        <f>G20</f>
        <v>18</v>
      </c>
      <c r="H19" s="18">
        <f>H20</f>
        <v>18</v>
      </c>
      <c r="I19" s="18">
        <f>I20</f>
        <v>18</v>
      </c>
      <c r="J19" s="18">
        <f>J20</f>
        <v>18</v>
      </c>
      <c r="K19" s="18">
        <f>K20</f>
        <v>18</v>
      </c>
      <c r="L19" s="16" t="s">
        <v>21</v>
      </c>
      <c r="M19" s="19" t="s">
        <v>38</v>
      </c>
      <c r="N19" s="30"/>
      <c r="O19" s="30"/>
      <c r="P19" s="30"/>
    </row>
    <row customFormat="1" ht="56.25" customHeight="1" r="20" s="13">
      <c r="A20" s="31"/>
      <c r="B20" s="20"/>
      <c r="C20" s="14"/>
      <c r="D20" s="14" t="s">
        <v>24</v>
      </c>
      <c r="E20" s="14"/>
      <c r="F20" s="17">
        <f si="2" t="shared"/>
        <v>90</v>
      </c>
      <c r="G20" s="18">
        <v>18</v>
      </c>
      <c r="H20" s="18">
        <v>18</v>
      </c>
      <c r="I20" s="18">
        <v>18</v>
      </c>
      <c r="J20" s="18">
        <v>18</v>
      </c>
      <c r="K20" s="18">
        <v>18</v>
      </c>
      <c r="L20" s="14"/>
      <c r="M20" s="20"/>
      <c r="N20" s="30"/>
      <c r="O20" s="30"/>
      <c r="P20" s="30"/>
    </row>
    <row customFormat="1" ht="42" customHeight="1" r="21" s="13">
      <c r="A21" s="33" t="s">
        <v>39</v>
      </c>
      <c r="B21" s="34" t="s">
        <v>40</v>
      </c>
      <c r="C21" s="16" t="s">
        <v>19</v>
      </c>
      <c r="D21" s="14" t="s">
        <v>20</v>
      </c>
      <c r="E21" s="14"/>
      <c r="F21" s="17">
        <f si="2" t="shared"/>
        <v>2987</v>
      </c>
      <c r="G21" s="18">
        <f>G22</f>
        <v>987</v>
      </c>
      <c r="H21" s="18">
        <f>H22</f>
        <v>2000</v>
      </c>
      <c r="I21" s="17">
        <v>0</v>
      </c>
      <c r="J21" s="17">
        <v>0</v>
      </c>
      <c r="K21" s="17">
        <v>0</v>
      </c>
      <c r="L21" s="35" t="s">
        <v>21</v>
      </c>
      <c r="M21" s="36" t="s">
        <v>41</v>
      </c>
    </row>
    <row customFormat="1" ht="75.75" customHeight="1" r="22" s="13">
      <c r="A22" s="33"/>
      <c r="B22" s="34"/>
      <c r="C22" s="14"/>
      <c r="D22" s="14" t="s">
        <v>24</v>
      </c>
      <c r="E22" s="14"/>
      <c r="F22" s="17">
        <f si="2" t="shared"/>
        <v>2987</v>
      </c>
      <c r="G22" s="18">
        <f>G24</f>
        <v>987</v>
      </c>
      <c r="H22" s="18">
        <f>H24</f>
        <v>2000</v>
      </c>
      <c r="I22" s="17">
        <v>0</v>
      </c>
      <c r="J22" s="17">
        <v>0</v>
      </c>
      <c r="K22" s="17">
        <v>0</v>
      </c>
      <c r="L22" s="37"/>
      <c r="M22" s="38"/>
    </row>
    <row customFormat="1" ht="57" customHeight="1" r="23" s="13">
      <c r="A23" s="39" t="s">
        <v>42</v>
      </c>
      <c r="B23" s="40" t="s">
        <v>43</v>
      </c>
      <c r="C23" s="16" t="s">
        <v>19</v>
      </c>
      <c r="D23" s="14" t="s">
        <v>20</v>
      </c>
      <c r="E23" s="14"/>
      <c r="F23" s="17">
        <f si="2" t="shared"/>
        <v>2987</v>
      </c>
      <c r="G23" s="18">
        <f>G24</f>
        <v>987</v>
      </c>
      <c r="H23" s="18">
        <f>H24</f>
        <v>2000</v>
      </c>
      <c r="I23" s="17">
        <v>0</v>
      </c>
      <c r="J23" s="17">
        <v>0</v>
      </c>
      <c r="K23" s="17">
        <v>0</v>
      </c>
      <c r="L23" s="41" t="s">
        <v>21</v>
      </c>
      <c r="M23" s="42" t="s">
        <v>41</v>
      </c>
    </row>
    <row customFormat="1" ht="80.25" customHeight="1" r="24" s="13">
      <c r="A24" s="39"/>
      <c r="B24" s="40"/>
      <c r="C24" s="14"/>
      <c r="D24" s="14" t="s">
        <v>24</v>
      </c>
      <c r="E24" s="14"/>
      <c r="F24" s="17">
        <f si="2" t="shared"/>
        <v>2987</v>
      </c>
      <c r="G24" s="18">
        <v>987</v>
      </c>
      <c r="H24" s="18">
        <v>2000</v>
      </c>
      <c r="I24" s="17">
        <v>0</v>
      </c>
      <c r="J24" s="17">
        <v>0</v>
      </c>
      <c r="K24" s="17">
        <v>0</v>
      </c>
      <c r="L24" s="41"/>
      <c r="M24" s="42"/>
      <c r="N24" s="43"/>
      <c r="O24" s="13"/>
      <c r="P24" s="13"/>
      <c r="Q24" s="13"/>
    </row>
    <row customFormat="1" ht="23.75" customHeight="1" r="25" s="13">
      <c r="A25" s="39" t="s">
        <v>44</v>
      </c>
      <c r="B25" s="44" t="s">
        <v>45</v>
      </c>
      <c r="C25" s="16" t="s">
        <v>19</v>
      </c>
      <c r="D25" s="45" t="s">
        <v>20</v>
      </c>
      <c r="E25" s="45"/>
      <c r="F25" s="46">
        <f>F26+F27+F28</f>
        <v>13580</v>
      </c>
      <c r="G25" s="47">
        <f>G26+G27+G28</f>
        <v>0</v>
      </c>
      <c r="H25" s="47">
        <f>H26+H27+H28</f>
        <v>0</v>
      </c>
      <c r="I25" s="46">
        <f>I26+I27+I28</f>
        <v>0</v>
      </c>
      <c r="J25" s="46">
        <f>J26+J27+J28</f>
        <v>8700</v>
      </c>
      <c r="K25" s="46">
        <f>K26+K27+K28</f>
        <v>4880</v>
      </c>
      <c r="L25" s="48" t="s">
        <v>21</v>
      </c>
      <c r="M25" s="49"/>
      <c r="O25" s="50"/>
      <c r="P25" s="50"/>
      <c r="Q25" s="13"/>
    </row>
    <row customFormat="1" ht="41.850000000000001" customHeight="1" r="26" s="13">
      <c r="A26" s="39"/>
      <c r="B26" s="44"/>
      <c r="C26" s="14"/>
      <c r="D26" s="45" t="s">
        <v>46</v>
      </c>
      <c r="E26" s="45"/>
      <c r="F26" s="46">
        <f ref="F26:F32" si="3" t="shared">G26+H26+I26+J26+K26</f>
        <v>0</v>
      </c>
      <c r="G26" s="47">
        <f ref="G26:G28" si="4" t="shared">G30</f>
        <v>0</v>
      </c>
      <c r="H26" s="47">
        <f ref="H26:H28" si="5" t="shared">H30</f>
        <v>0</v>
      </c>
      <c r="I26" s="46">
        <f ref="I26:I28" si="6" t="shared">I30</f>
        <v>0</v>
      </c>
      <c r="J26" s="46">
        <f>J30</f>
        <v>0</v>
      </c>
      <c r="K26" s="46">
        <f ref="K26:K27" si="7" t="shared">K30</f>
        <v>0</v>
      </c>
      <c r="L26" s="48"/>
      <c r="M26" s="49"/>
      <c r="O26" s="50"/>
      <c r="P26" s="50"/>
      <c r="Q26" s="13"/>
    </row>
    <row customFormat="1" ht="45.600000000000001" customHeight="1" r="27" s="13">
      <c r="A27" s="39"/>
      <c r="B27" s="44"/>
      <c r="C27" s="14"/>
      <c r="D27" s="14" t="s">
        <v>23</v>
      </c>
      <c r="E27" s="14"/>
      <c r="F27" s="17">
        <f si="3" t="shared"/>
        <v>9230</v>
      </c>
      <c r="G27" s="18">
        <f si="4" t="shared"/>
        <v>0</v>
      </c>
      <c r="H27" s="18">
        <f si="5" t="shared"/>
        <v>0</v>
      </c>
      <c r="I27" s="17">
        <f si="6" t="shared"/>
        <v>0</v>
      </c>
      <c r="J27" s="17">
        <v>4350</v>
      </c>
      <c r="K27" s="17">
        <f si="7" t="shared"/>
        <v>4880</v>
      </c>
      <c r="L27" s="48"/>
      <c r="M27" s="49"/>
      <c r="O27" s="51"/>
      <c r="P27" s="51"/>
      <c r="Q27" s="13"/>
    </row>
    <row customFormat="1" ht="61.5" customHeight="1" r="28" s="13">
      <c r="A28" s="39"/>
      <c r="B28" s="44"/>
      <c r="C28" s="14"/>
      <c r="D28" s="14" t="s">
        <v>24</v>
      </c>
      <c r="E28" s="14"/>
      <c r="F28" s="17">
        <f si="3" t="shared"/>
        <v>4350</v>
      </c>
      <c r="G28" s="18">
        <f si="4" t="shared"/>
        <v>0</v>
      </c>
      <c r="H28" s="18">
        <f si="5" t="shared"/>
        <v>0</v>
      </c>
      <c r="I28" s="17">
        <f si="6" t="shared"/>
        <v>0</v>
      </c>
      <c r="J28" s="17">
        <v>4350</v>
      </c>
      <c r="K28" s="17">
        <v>0</v>
      </c>
      <c r="L28" s="48"/>
      <c r="M28" s="49"/>
      <c r="O28" s="51"/>
      <c r="P28" s="51"/>
      <c r="Q28" s="13"/>
    </row>
    <row customFormat="1" ht="35.600000000000001" customHeight="1" r="29" s="13">
      <c r="A29" s="39" t="s">
        <v>47</v>
      </c>
      <c r="B29" s="20" t="s">
        <v>48</v>
      </c>
      <c r="C29" s="16" t="s">
        <v>19</v>
      </c>
      <c r="D29" s="14" t="s">
        <v>20</v>
      </c>
      <c r="E29" s="14"/>
      <c r="F29" s="17">
        <f si="3" t="shared"/>
        <v>13580</v>
      </c>
      <c r="G29" s="18">
        <f>G30+G31+G32</f>
        <v>0</v>
      </c>
      <c r="H29" s="18">
        <f>H30+H31+H32</f>
        <v>0</v>
      </c>
      <c r="I29" s="17">
        <f>I30+I31+I32</f>
        <v>0</v>
      </c>
      <c r="J29" s="17">
        <f>J30+J31+J32</f>
        <v>8700</v>
      </c>
      <c r="K29" s="17">
        <f>K30+K31+K32</f>
        <v>4880</v>
      </c>
      <c r="L29" s="48" t="s">
        <v>21</v>
      </c>
      <c r="M29" s="49"/>
    </row>
    <row customFormat="1" ht="46.850000000000001" customHeight="1" r="30" s="13">
      <c r="A30" s="39"/>
      <c r="B30" s="20"/>
      <c r="C30" s="16"/>
      <c r="D30" s="14" t="s">
        <v>46</v>
      </c>
      <c r="E30" s="14"/>
      <c r="F30" s="17">
        <f si="3" t="shared"/>
        <v>0</v>
      </c>
      <c r="G30" s="18">
        <v>0</v>
      </c>
      <c r="H30" s="18">
        <v>0</v>
      </c>
      <c r="I30" s="17">
        <v>0</v>
      </c>
      <c r="J30" s="17">
        <v>0</v>
      </c>
      <c r="K30" s="17">
        <v>0</v>
      </c>
      <c r="L30" s="48"/>
      <c r="M30" s="49"/>
    </row>
    <row customFormat="1" ht="48.75" customHeight="1" r="31" s="13">
      <c r="A31" s="39"/>
      <c r="B31" s="20">
        <v>0</v>
      </c>
      <c r="C31" s="32"/>
      <c r="D31" s="14" t="s">
        <v>23</v>
      </c>
      <c r="E31" s="14"/>
      <c r="F31" s="17">
        <f si="3" t="shared"/>
        <v>9230</v>
      </c>
      <c r="G31" s="18">
        <v>0</v>
      </c>
      <c r="H31" s="18">
        <v>0</v>
      </c>
      <c r="I31" s="17">
        <v>0</v>
      </c>
      <c r="J31" s="17">
        <v>4350</v>
      </c>
      <c r="K31" s="17">
        <v>4880</v>
      </c>
      <c r="L31" s="48"/>
      <c r="M31" s="49"/>
    </row>
    <row customFormat="1" ht="61.5" customHeight="1" r="32" s="13">
      <c r="A32" s="39"/>
      <c r="B32" s="20"/>
      <c r="C32" s="31"/>
      <c r="D32" s="14" t="s">
        <v>24</v>
      </c>
      <c r="E32" s="14"/>
      <c r="F32" s="17">
        <f si="3" t="shared"/>
        <v>4350</v>
      </c>
      <c r="G32" s="18">
        <v>0</v>
      </c>
      <c r="H32" s="18">
        <v>0</v>
      </c>
      <c r="I32" s="17">
        <v>0</v>
      </c>
      <c r="J32" s="17">
        <v>4350</v>
      </c>
      <c r="K32" s="17">
        <v>0</v>
      </c>
      <c r="L32" s="48"/>
      <c r="M32" s="49"/>
    </row>
    <row customFormat="1" ht="27" customHeight="1" r="33" s="13">
      <c r="A33" s="14"/>
      <c r="B33" s="26" t="s">
        <v>49</v>
      </c>
      <c r="C33" s="16" t="s">
        <v>19</v>
      </c>
      <c r="D33" s="14" t="s">
        <v>20</v>
      </c>
      <c r="E33" s="14"/>
      <c r="F33" s="17">
        <f ref="F33:F36" si="8" t="shared">SUM(G33:K33)</f>
        <v>173264</v>
      </c>
      <c r="G33" s="18">
        <f>G35+G36</f>
        <v>33372</v>
      </c>
      <c r="H33" s="18">
        <f>H35+H36</f>
        <v>33108</v>
      </c>
      <c r="I33" s="17">
        <f>I35+I36+I34</f>
        <v>31068</v>
      </c>
      <c r="J33" s="17">
        <f>J35+J36</f>
        <v>39768</v>
      </c>
      <c r="K33" s="17">
        <f>K35+K36</f>
        <v>35948</v>
      </c>
      <c r="L33" s="52" t="s">
        <v>21</v>
      </c>
      <c r="M33" s="14"/>
    </row>
    <row customFormat="1" ht="39.350000000000001" customHeight="1" r="34" s="13">
      <c r="A34" s="14"/>
      <c r="B34" s="26"/>
      <c r="C34" s="14"/>
      <c r="D34" s="14" t="s">
        <v>46</v>
      </c>
      <c r="E34" s="14"/>
      <c r="F34" s="17">
        <f si="8" t="shared"/>
        <v>0</v>
      </c>
      <c r="G34" s="18">
        <f>G26</f>
        <v>0</v>
      </c>
      <c r="H34" s="18">
        <f>H26</f>
        <v>0</v>
      </c>
      <c r="I34" s="17">
        <f>I26</f>
        <v>0</v>
      </c>
      <c r="J34" s="17">
        <f>J26</f>
        <v>0</v>
      </c>
      <c r="K34" s="17">
        <f>K26</f>
        <v>0</v>
      </c>
      <c r="L34" s="48"/>
      <c r="M34" s="14"/>
    </row>
    <row customFormat="1" ht="51.75" customHeight="1" r="35" s="13">
      <c r="A35" s="14"/>
      <c r="B35" s="26"/>
      <c r="C35" s="14"/>
      <c r="D35" s="14" t="s">
        <v>23</v>
      </c>
      <c r="E35" s="14"/>
      <c r="F35" s="17">
        <f si="8" t="shared"/>
        <v>9230</v>
      </c>
      <c r="G35" s="18">
        <f>G9+G27</f>
        <v>0</v>
      </c>
      <c r="H35" s="18">
        <f>H9+H27</f>
        <v>0</v>
      </c>
      <c r="I35" s="17">
        <f>I9+I27</f>
        <v>0</v>
      </c>
      <c r="J35" s="17">
        <f>J9+J27</f>
        <v>4350</v>
      </c>
      <c r="K35" s="17">
        <f>K9+K27</f>
        <v>4880</v>
      </c>
      <c r="L35" s="48"/>
      <c r="M35" s="14"/>
    </row>
    <row ht="61.5" customHeight="1" r="36">
      <c r="A36" s="14"/>
      <c r="B36" s="26"/>
      <c r="C36" s="14"/>
      <c r="D36" s="14" t="s">
        <v>24</v>
      </c>
      <c r="E36" s="14"/>
      <c r="F36" s="53">
        <f si="8" t="shared"/>
        <v>164034</v>
      </c>
      <c r="G36" s="18">
        <f>G10+G22+G28</f>
        <v>33372</v>
      </c>
      <c r="H36" s="18">
        <f>H10+H22+H28</f>
        <v>33108</v>
      </c>
      <c r="I36" s="53">
        <f>I10+I22+I28</f>
        <v>31068</v>
      </c>
      <c r="J36" s="53">
        <f>J10+J22+J28</f>
        <v>35418</v>
      </c>
      <c r="K36" s="53">
        <f>K10+K22+K28</f>
        <v>31068</v>
      </c>
      <c r="L36" s="48"/>
      <c r="M36" s="14"/>
    </row>
    <row ht="54" customHeight="1" r="37">
      <c r="A37" s="54" t="s">
        <v>50</v>
      </c>
      <c r="B37" s="54"/>
      <c r="C37" s="54"/>
      <c r="D37" s="54"/>
      <c r="E37" s="54"/>
      <c r="F37" s="54"/>
      <c r="G37" s="54"/>
      <c r="H37" s="55"/>
      <c r="I37" s="54"/>
      <c r="J37" s="54"/>
      <c r="K37" s="54"/>
      <c r="L37" s="54"/>
      <c r="M37" s="54"/>
    </row>
  </sheetData>
  <mergeCells count="68">
    <mergeCell ref="J1:M1"/>
    <mergeCell ref="B3:L3"/>
    <mergeCell ref="A5:A6"/>
    <mergeCell ref="B5:B6"/>
    <mergeCell ref="E5:E6"/>
    <mergeCell ref="D5:D6"/>
    <mergeCell ref="C5:C6"/>
    <mergeCell ref="F5:F6"/>
    <mergeCell ref="L5:L6"/>
    <mergeCell ref="M5:M6"/>
    <mergeCell ref="G5:K5"/>
    <mergeCell ref="A8:A10"/>
    <mergeCell ref="B8:B10"/>
    <mergeCell ref="C8:C10"/>
    <mergeCell ref="L8:L10"/>
    <mergeCell ref="M8:M10"/>
    <mergeCell ref="A11:A12"/>
    <mergeCell ref="B11:B12"/>
    <mergeCell ref="C11:C12"/>
    <mergeCell ref="L11:L12"/>
    <mergeCell ref="M11:M12"/>
    <mergeCell ref="A13:A14"/>
    <mergeCell ref="B13:B14"/>
    <mergeCell ref="C13:C14"/>
    <mergeCell ref="L13:L14"/>
    <mergeCell ref="M13:M14"/>
    <mergeCell ref="A15:A16"/>
    <mergeCell ref="B15:B16"/>
    <mergeCell ref="C15:C16"/>
    <mergeCell ref="L15:L16"/>
    <mergeCell ref="M15:M16"/>
    <mergeCell ref="N16:O16"/>
    <mergeCell ref="A17:A18"/>
    <mergeCell ref="B17:B18"/>
    <mergeCell ref="C17:C18"/>
    <mergeCell ref="L17:L18"/>
    <mergeCell ref="M17:M18"/>
    <mergeCell ref="A19:A20"/>
    <mergeCell ref="C19:C20"/>
    <mergeCell ref="L19:L20"/>
    <mergeCell ref="B19:B20"/>
    <mergeCell ref="M19:M20"/>
    <mergeCell ref="A21:A22"/>
    <mergeCell ref="C21:C22"/>
    <mergeCell ref="L21:L22"/>
    <mergeCell ref="B21:B22"/>
    <mergeCell ref="M21:M22"/>
    <mergeCell ref="A23:A24"/>
    <mergeCell ref="B23:B24"/>
    <mergeCell ref="C23:C24"/>
    <mergeCell ref="L23:L24"/>
    <mergeCell ref="M23:M24"/>
    <mergeCell ref="A25:A28"/>
    <mergeCell ref="B25:B28"/>
    <mergeCell ref="C25:C28"/>
    <mergeCell ref="L25:L28"/>
    <mergeCell ref="M25:M28"/>
    <mergeCell ref="A29:A32"/>
    <mergeCell ref="B29:B32"/>
    <mergeCell ref="L29:L32"/>
    <mergeCell ref="M29:M32"/>
    <mergeCell ref="C29:C30"/>
    <mergeCell ref="A33:A36"/>
    <mergeCell ref="B33:B36"/>
    <mergeCell ref="C33:C36"/>
    <mergeCell ref="M33:M36"/>
    <mergeCell ref="L33:L36"/>
    <mergeCell ref="A37:M37"/>
  </mergeCells>
  <printOptions headings="0" gridLines="0" gridLinesSet="0"/>
  <pageMargins left="0.27559055118110237" right="0" top="0.39370078740157477" bottom="0.39370078740157477" header="0.5" footer="0.5"/>
  <pageSetup paperSize="9" orientation="landscape"/>
  <headerFooter differentFirst="0" differentOddEven="0"/>
  <rowBreaks count="2" manualBreakCount="2">
    <brk id="7" man="1" max="16383" min="0"/>
    <brk id="15" man="1" max="16383" min="0"/>
  </rowBreaks>
  <colBreaks count="1" manualBreakCount="1">
    <brk id="13" man="1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showGridLines="1" showRowColHeaders="1" workbookViewId="0" zoomScale="120">
      <selection activeCell="D8" activeCellId="0" sqref="A1:M33"/>
    </sheetView>
  </sheetViews>
  <sheetFormatPr defaultColWidth="8.19921875" defaultRowHeight="15"/>
  <cols>
    <col customWidth="1" min="2" max="2" style="0" width="23.879999999999999"/>
    <col customWidth="1" min="3" max="3" style="0" width="17.710000000000001"/>
    <col customWidth="1" min="4" max="4" style="0" width="31.57"/>
    <col customWidth="1" min="5" max="5" style="0" width="12.140000000000001"/>
    <col customWidth="1" min="6" max="6" style="0" width="12.859999999999999"/>
    <col customWidth="1" min="7" max="7" style="0" width="18.710000000000001"/>
    <col customWidth="1" min="8" max="8" style="0" width="22.699999999999999"/>
  </cols>
  <sheetData>
    <row ht="94.5" customHeight="1" r="1">
      <c r="A1" s="56" t="s">
        <v>3</v>
      </c>
      <c r="B1" s="57" t="s">
        <v>51</v>
      </c>
      <c r="C1" s="57" t="s">
        <v>52</v>
      </c>
      <c r="D1" s="57" t="s">
        <v>53</v>
      </c>
      <c r="E1" s="57" t="s">
        <v>54</v>
      </c>
      <c r="F1" s="57"/>
      <c r="G1" s="57"/>
      <c r="H1" s="57" t="s">
        <v>55</v>
      </c>
    </row>
    <row ht="15.75" customHeight="1" r="2">
      <c r="A2" s="58" t="s">
        <v>25</v>
      </c>
      <c r="B2" s="57" t="str">
        <f>'[1]прил2ПП3 Обесп общ'!B8</f>
        <v xml:space="preserve">Организация и проведение военно-патриотического конкурса «Готов служить России»</v>
      </c>
      <c r="C2" s="59" t="s">
        <v>57</v>
      </c>
      <c r="D2" s="57" t="s">
        <v>58</v>
      </c>
      <c r="E2" s="60" t="s">
        <v>59</v>
      </c>
      <c r="F2" s="61">
        <f>'[1]прил2ПП3 Обесп общ'!F9</f>
        <v>175</v>
      </c>
      <c r="G2" s="60" t="s">
        <v>60</v>
      </c>
      <c r="H2" s="59"/>
    </row>
    <row ht="15.75" customHeight="1" r="3">
      <c r="A3" s="58"/>
      <c r="B3" s="57"/>
      <c r="C3" s="59"/>
      <c r="D3" s="57"/>
      <c r="E3" s="60" t="s">
        <v>61</v>
      </c>
      <c r="F3" s="61">
        <f>'[1]прил2ПП3 Обесп общ'!G9</f>
        <v>30</v>
      </c>
      <c r="G3" s="60" t="s">
        <v>60</v>
      </c>
      <c r="H3" s="59"/>
    </row>
    <row ht="15.75" customHeight="1" r="4">
      <c r="A4" s="58"/>
      <c r="B4" s="57"/>
      <c r="C4" s="59"/>
      <c r="D4" s="57"/>
      <c r="E4" s="60" t="s">
        <v>62</v>
      </c>
      <c r="F4" s="61">
        <f>'[1]прил2ПП3 Обесп общ'!H9</f>
        <v>30</v>
      </c>
      <c r="G4" s="60" t="s">
        <v>60</v>
      </c>
      <c r="H4" s="59"/>
    </row>
    <row ht="15.75" customHeight="1" r="5">
      <c r="A5" s="58"/>
      <c r="B5" s="57"/>
      <c r="C5" s="59"/>
      <c r="D5" s="57"/>
      <c r="E5" s="60" t="s">
        <v>63</v>
      </c>
      <c r="F5" s="61">
        <f>'[1]прил2ПП3 Обесп общ'!I9</f>
        <v>30</v>
      </c>
      <c r="G5" s="60" t="s">
        <v>60</v>
      </c>
      <c r="H5" s="59"/>
    </row>
    <row ht="15.75" customHeight="1" r="6">
      <c r="A6" s="58"/>
      <c r="B6" s="57"/>
      <c r="C6" s="59"/>
      <c r="D6" s="57"/>
      <c r="E6" s="60" t="s">
        <v>64</v>
      </c>
      <c r="F6" s="61">
        <f>'[1]прил2ПП3 Обесп общ'!J9</f>
        <v>40</v>
      </c>
      <c r="G6" s="60" t="s">
        <v>60</v>
      </c>
      <c r="H6" s="59"/>
    </row>
    <row ht="15.75" customHeight="1" r="7">
      <c r="A7" s="58"/>
      <c r="B7" s="57"/>
      <c r="C7" s="59"/>
      <c r="D7" s="57"/>
      <c r="E7" s="60" t="s">
        <v>65</v>
      </c>
      <c r="F7" s="61">
        <f>'[1]прил2ПП3 Обесп общ'!K9</f>
        <v>45</v>
      </c>
      <c r="G7" s="60" t="s">
        <v>60</v>
      </c>
      <c r="H7" s="59"/>
    </row>
    <row ht="15.75" customHeight="1" r="8">
      <c r="A8" s="58" t="s">
        <v>28</v>
      </c>
      <c r="B8" s="57" t="str">
        <f>'[1]прил2ПП3 Обесп общ'!B12</f>
        <v xml:space="preserve">Субсидия образовательному учреждению -победителю конкурса «Готов служить России»</v>
      </c>
      <c r="C8" s="59" t="s">
        <v>57</v>
      </c>
      <c r="D8" s="59" t="s">
        <v>67</v>
      </c>
      <c r="E8" s="60" t="s">
        <v>59</v>
      </c>
      <c r="F8" s="61">
        <f>'[1]прил2ПП3 Обесп общ'!F13</f>
        <v>150</v>
      </c>
      <c r="G8" s="60" t="s">
        <v>60</v>
      </c>
      <c r="H8" s="59"/>
    </row>
    <row ht="15.75" customHeight="1" r="9">
      <c r="A9" s="58"/>
      <c r="B9" s="57"/>
      <c r="C9" s="59"/>
      <c r="D9" s="59"/>
      <c r="E9" s="60" t="s">
        <v>61</v>
      </c>
      <c r="F9" s="61">
        <f>'[1]прил2ПП3 Обесп общ'!G13</f>
        <v>30</v>
      </c>
      <c r="G9" s="60" t="s">
        <v>68</v>
      </c>
      <c r="H9" s="59"/>
    </row>
    <row ht="15.75" customHeight="1" r="10">
      <c r="A10" s="58"/>
      <c r="B10" s="57"/>
      <c r="C10" s="59"/>
      <c r="D10" s="59"/>
      <c r="E10" s="60" t="s">
        <v>62</v>
      </c>
      <c r="F10" s="61">
        <f>'[1]прил2ПП3 Обесп общ'!H13</f>
        <v>30</v>
      </c>
      <c r="G10" s="60" t="s">
        <v>69</v>
      </c>
      <c r="H10" s="59"/>
    </row>
    <row ht="15.75" customHeight="1" r="11">
      <c r="A11" s="58"/>
      <c r="B11" s="57"/>
      <c r="C11" s="59"/>
      <c r="D11" s="59"/>
      <c r="E11" s="60" t="s">
        <v>63</v>
      </c>
      <c r="F11" s="61">
        <f>'[1]прил2ПП3 Обесп общ'!I13</f>
        <v>30</v>
      </c>
      <c r="G11" s="60" t="s">
        <v>69</v>
      </c>
      <c r="H11" s="59"/>
    </row>
    <row ht="15.75" customHeight="1" r="12">
      <c r="A12" s="58"/>
      <c r="B12" s="57"/>
      <c r="C12" s="59"/>
      <c r="D12" s="59"/>
      <c r="E12" s="60" t="s">
        <v>64</v>
      </c>
      <c r="F12" s="61">
        <f>'[1]прил2ПП3 Обесп общ'!J13</f>
        <v>30</v>
      </c>
      <c r="G12" s="60" t="s">
        <v>69</v>
      </c>
      <c r="H12" s="59"/>
    </row>
    <row ht="15.75" customHeight="1" r="13">
      <c r="A13" s="58"/>
      <c r="B13" s="57"/>
      <c r="C13" s="59"/>
      <c r="D13" s="59"/>
      <c r="E13" s="60" t="s">
        <v>65</v>
      </c>
      <c r="F13" s="61">
        <f>'[1]прил2ПП3 Обесп общ'!K13</f>
        <v>30</v>
      </c>
      <c r="G13" s="60" t="s">
        <v>70</v>
      </c>
      <c r="H13" s="59"/>
    </row>
    <row ht="15.75" customHeight="1" r="14">
      <c r="A14" s="58" t="s">
        <v>31</v>
      </c>
      <c r="B14" s="57" t="str">
        <f>'[1]прил2ПП3 Обесп общ'!B16</f>
        <v xml:space="preserve">Организация и проведение конкурса Марафон творческих программ по пропаганде безопасного поведения на дорогах среди обучающихся</v>
      </c>
      <c r="C14" s="59" t="s">
        <v>57</v>
      </c>
      <c r="D14" s="57" t="s">
        <v>72</v>
      </c>
      <c r="E14" s="60" t="s">
        <v>59</v>
      </c>
      <c r="F14" s="61">
        <f>'[1]прил2ПП3 Обесп общ'!F17</f>
        <v>115</v>
      </c>
      <c r="G14" s="60" t="s">
        <v>69</v>
      </c>
      <c r="H14" s="59"/>
    </row>
    <row ht="15.75" customHeight="1" r="15">
      <c r="A15" s="58"/>
      <c r="B15" s="57"/>
      <c r="C15" s="59"/>
      <c r="D15" s="57"/>
      <c r="E15" s="60" t="s">
        <v>61</v>
      </c>
      <c r="F15" s="61">
        <f>'[1]прил2ПП3 Обесп общ'!G17</f>
        <v>20</v>
      </c>
      <c r="G15" s="60" t="s">
        <v>69</v>
      </c>
      <c r="H15" s="59"/>
    </row>
    <row ht="15.75" customHeight="1" r="16">
      <c r="A16" s="58"/>
      <c r="B16" s="57"/>
      <c r="C16" s="59"/>
      <c r="D16" s="57"/>
      <c r="E16" s="60" t="s">
        <v>62</v>
      </c>
      <c r="F16" s="61">
        <f>'[1]прил2ПП3 Обесп общ'!H17</f>
        <v>20</v>
      </c>
      <c r="G16" s="60" t="s">
        <v>69</v>
      </c>
      <c r="H16" s="59"/>
    </row>
    <row ht="15.75" customHeight="1" r="17">
      <c r="A17" s="58"/>
      <c r="B17" s="57"/>
      <c r="C17" s="59"/>
      <c r="D17" s="57"/>
      <c r="E17" s="60" t="s">
        <v>63</v>
      </c>
      <c r="F17" s="61">
        <f>'[1]прил2ПП3 Обесп общ'!I17</f>
        <v>20</v>
      </c>
      <c r="G17" s="60" t="s">
        <v>69</v>
      </c>
      <c r="H17" s="59"/>
    </row>
    <row ht="15.75" customHeight="1" r="18">
      <c r="A18" s="58"/>
      <c r="B18" s="57"/>
      <c r="C18" s="59"/>
      <c r="D18" s="57"/>
      <c r="E18" s="60" t="s">
        <v>64</v>
      </c>
      <c r="F18" s="61">
        <f>'[1]прил2ПП3 Обесп общ'!J17</f>
        <v>25</v>
      </c>
      <c r="G18" s="60" t="s">
        <v>69</v>
      </c>
      <c r="H18" s="59"/>
    </row>
    <row ht="15.75" customHeight="1" r="19">
      <c r="A19" s="58"/>
      <c r="B19" s="57"/>
      <c r="C19" s="59"/>
      <c r="D19" s="57"/>
      <c r="E19" s="60" t="s">
        <v>65</v>
      </c>
      <c r="F19" s="61">
        <f>'[1]прил2ПП3 Обесп общ'!K17</f>
        <v>30</v>
      </c>
      <c r="G19" s="60" t="s">
        <v>69</v>
      </c>
      <c r="H19" s="59"/>
    </row>
    <row ht="15.75" customHeight="1" r="20">
      <c r="A20" s="58" t="s">
        <v>73</v>
      </c>
      <c r="B20" s="57" t="str">
        <f>'[1]прил2ПП3 Обесп общ'!B20</f>
        <v xml:space="preserve">Субсидия образовательному учреждению -победителю конкурса Марафон творческих программ по пропаганде безопасного поведения на дорогах среди обучающихся</v>
      </c>
      <c r="C20" s="59" t="s">
        <v>57</v>
      </c>
      <c r="D20" s="62" t="s">
        <v>75</v>
      </c>
      <c r="E20" s="60" t="s">
        <v>59</v>
      </c>
      <c r="F20" s="61">
        <f>'[1]прил2ПП3 Обесп общ'!F21</f>
        <v>150</v>
      </c>
      <c r="G20" s="60" t="s">
        <v>69</v>
      </c>
      <c r="H20" s="59"/>
    </row>
    <row ht="15.75" customHeight="1" r="21">
      <c r="A21" s="58"/>
      <c r="B21" s="57"/>
      <c r="C21" s="59"/>
      <c r="D21" s="62"/>
      <c r="E21" s="60" t="s">
        <v>61</v>
      </c>
      <c r="F21" s="61">
        <f>'[1]прил2ПП3 Обесп общ'!G21</f>
        <v>30</v>
      </c>
      <c r="G21" s="60" t="s">
        <v>69</v>
      </c>
      <c r="H21" s="59"/>
    </row>
    <row ht="15.75" customHeight="1" r="22">
      <c r="A22" s="58"/>
      <c r="B22" s="57"/>
      <c r="C22" s="59"/>
      <c r="D22" s="62"/>
      <c r="E22" s="60" t="s">
        <v>62</v>
      </c>
      <c r="F22" s="61">
        <f>'[1]прил2ПП3 Обесп общ'!H21</f>
        <v>30</v>
      </c>
      <c r="G22" s="60" t="s">
        <v>69</v>
      </c>
      <c r="H22" s="59"/>
    </row>
    <row ht="15.75" customHeight="1" r="23">
      <c r="A23" s="58"/>
      <c r="B23" s="57"/>
      <c r="C23" s="59"/>
      <c r="D23" s="62"/>
      <c r="E23" s="60" t="s">
        <v>63</v>
      </c>
      <c r="F23" s="61">
        <f>'[1]прил2ПП3 Обесп общ'!I21</f>
        <v>30</v>
      </c>
      <c r="G23" s="60" t="s">
        <v>69</v>
      </c>
      <c r="H23" s="59"/>
    </row>
    <row ht="15.75" customHeight="1" r="24">
      <c r="A24" s="58"/>
      <c r="B24" s="57"/>
      <c r="C24" s="59"/>
      <c r="D24" s="62"/>
      <c r="E24" s="60" t="s">
        <v>64</v>
      </c>
      <c r="F24" s="61">
        <f>'[1]прил2ПП3 Обесп общ'!J21</f>
        <v>30</v>
      </c>
      <c r="G24" s="60" t="s">
        <v>69</v>
      </c>
      <c r="H24" s="59"/>
    </row>
    <row ht="15.75" customHeight="1" r="25">
      <c r="A25" s="58"/>
      <c r="B25" s="57"/>
      <c r="C25" s="59"/>
      <c r="D25" s="62"/>
      <c r="E25" s="60" t="s">
        <v>65</v>
      </c>
      <c r="F25" s="61">
        <f>'[1]прил2ПП3 Обесп общ'!K21</f>
        <v>30</v>
      </c>
      <c r="G25" s="60" t="s">
        <v>69</v>
      </c>
      <c r="H25" s="59"/>
    </row>
    <row ht="15.75" customHeight="1" r="26">
      <c r="A26" s="58" t="s">
        <v>76</v>
      </c>
      <c r="B26" s="57" t="str">
        <f>'[1]прил2ПП3 Обесп общ'!B24</f>
        <v xml:space="preserve">Организация и проведение слета юных инспекторов дорожного движения среди команд школ</v>
      </c>
      <c r="C26" s="59" t="s">
        <v>57</v>
      </c>
      <c r="D26" s="59" t="s">
        <v>78</v>
      </c>
      <c r="E26" s="60" t="s">
        <v>59</v>
      </c>
      <c r="F26" s="61">
        <f>'[1]прил2ПП3 Обесп общ'!F25</f>
        <v>65</v>
      </c>
      <c r="G26" s="60" t="s">
        <v>60</v>
      </c>
      <c r="H26" s="59"/>
    </row>
    <row ht="15.75" customHeight="1" r="27">
      <c r="A27" s="58"/>
      <c r="B27" s="57"/>
      <c r="C27" s="59"/>
      <c r="D27" s="59"/>
      <c r="E27" s="60" t="s">
        <v>61</v>
      </c>
      <c r="F27" s="61">
        <f>'[1]прил2ПП3 Обесп общ'!G25</f>
        <v>10</v>
      </c>
      <c r="G27" s="60" t="s">
        <v>60</v>
      </c>
      <c r="H27" s="59"/>
    </row>
    <row ht="15.75" customHeight="1" r="28">
      <c r="A28" s="58"/>
      <c r="B28" s="57"/>
      <c r="C28" s="59"/>
      <c r="D28" s="59"/>
      <c r="E28" s="60" t="s">
        <v>62</v>
      </c>
      <c r="F28" s="61">
        <f>'[1]прил2ПП3 Обесп общ'!H25</f>
        <v>10</v>
      </c>
      <c r="G28" s="60" t="s">
        <v>69</v>
      </c>
      <c r="H28" s="59"/>
    </row>
    <row ht="15.75" customHeight="1" r="29">
      <c r="A29" s="58"/>
      <c r="B29" s="57"/>
      <c r="C29" s="59"/>
      <c r="D29" s="59"/>
      <c r="E29" s="60" t="s">
        <v>63</v>
      </c>
      <c r="F29" s="61">
        <f>'[1]прил2ПП3 Обесп общ'!I25</f>
        <v>10</v>
      </c>
      <c r="G29" s="60" t="s">
        <v>69</v>
      </c>
      <c r="H29" s="59"/>
    </row>
    <row ht="15.75" customHeight="1" r="30">
      <c r="A30" s="58"/>
      <c r="B30" s="57"/>
      <c r="C30" s="59"/>
      <c r="D30" s="59"/>
      <c r="E30" s="60" t="s">
        <v>64</v>
      </c>
      <c r="F30" s="61">
        <f>'[1]прил2ПП3 Обесп общ'!J25</f>
        <v>15</v>
      </c>
      <c r="G30" s="60" t="s">
        <v>69</v>
      </c>
      <c r="H30" s="59"/>
    </row>
    <row ht="15.75" customHeight="1" r="31">
      <c r="A31" s="58"/>
      <c r="B31" s="57"/>
      <c r="C31" s="59"/>
      <c r="D31" s="59"/>
      <c r="E31" s="60" t="s">
        <v>65</v>
      </c>
      <c r="F31" s="61">
        <f>'[1]прил2ПП3 Обесп общ'!K25</f>
        <v>20</v>
      </c>
      <c r="G31" s="60" t="s">
        <v>70</v>
      </c>
      <c r="H31" s="59"/>
    </row>
    <row ht="15.75" customHeight="1" r="32">
      <c r="A32" s="58" t="s">
        <v>79</v>
      </c>
      <c r="B32" s="57" t="str">
        <f>'[1]прил2ПП3 Обесп общ'!B28</f>
        <v xml:space="preserve">Субсидия образовательному учреждению -победителю слета юных инспекторов дорожного движения среди команд школ</v>
      </c>
      <c r="C32" s="59" t="s">
        <v>57</v>
      </c>
      <c r="D32" s="59" t="s">
        <v>81</v>
      </c>
      <c r="E32" s="60" t="s">
        <v>59</v>
      </c>
      <c r="F32" s="61">
        <f>'[1]прил2ПП3 Обесп общ'!F29</f>
        <v>250</v>
      </c>
      <c r="G32" s="60" t="s">
        <v>60</v>
      </c>
      <c r="H32" s="59"/>
    </row>
    <row ht="15.75" customHeight="1" r="33">
      <c r="A33" s="58"/>
      <c r="B33" s="57"/>
      <c r="C33" s="59"/>
      <c r="D33" s="59"/>
      <c r="E33" s="60" t="s">
        <v>61</v>
      </c>
      <c r="F33" s="61">
        <f>'[1]прил2ПП3 Обесп общ'!G29</f>
        <v>50</v>
      </c>
      <c r="G33" s="60" t="s">
        <v>60</v>
      </c>
      <c r="H33" s="59"/>
    </row>
    <row ht="15.75" customHeight="1" r="34">
      <c r="A34" s="58"/>
      <c r="B34" s="57"/>
      <c r="C34" s="59"/>
      <c r="D34" s="59"/>
      <c r="E34" s="60" t="s">
        <v>62</v>
      </c>
      <c r="F34" s="61">
        <f>'[1]прил2ПП3 Обесп общ'!H29</f>
        <v>50</v>
      </c>
      <c r="G34" s="60" t="s">
        <v>60</v>
      </c>
      <c r="H34" s="59"/>
    </row>
    <row ht="15.75" customHeight="1" r="35">
      <c r="A35" s="58"/>
      <c r="B35" s="57"/>
      <c r="C35" s="59"/>
      <c r="D35" s="59"/>
      <c r="E35" s="60" t="s">
        <v>63</v>
      </c>
      <c r="F35" s="61">
        <f>'[1]прил2ПП3 Обесп общ'!I29</f>
        <v>50</v>
      </c>
      <c r="G35" s="60" t="s">
        <v>60</v>
      </c>
      <c r="H35" s="59"/>
    </row>
    <row ht="15.75" customHeight="1" r="36">
      <c r="A36" s="58"/>
      <c r="B36" s="57"/>
      <c r="C36" s="59"/>
      <c r="D36" s="59"/>
      <c r="E36" s="60" t="s">
        <v>64</v>
      </c>
      <c r="F36" s="61">
        <f>'[1]прил2ПП3 Обесп общ'!J29</f>
        <v>50</v>
      </c>
      <c r="G36" s="60" t="s">
        <v>60</v>
      </c>
      <c r="H36" s="59"/>
    </row>
    <row ht="15.75" customHeight="1" r="37">
      <c r="A37" s="58"/>
      <c r="B37" s="57"/>
      <c r="C37" s="59"/>
      <c r="D37" s="59"/>
      <c r="E37" s="60" t="s">
        <v>65</v>
      </c>
      <c r="F37" s="61">
        <f>'[1]прил2ПП3 Обесп общ'!K29</f>
        <v>50</v>
      </c>
      <c r="G37" s="60" t="s">
        <v>60</v>
      </c>
      <c r="H37" s="59"/>
    </row>
    <row ht="15.75" customHeight="1" r="38">
      <c r="A38" s="58" t="s">
        <v>82</v>
      </c>
      <c r="B38" s="57" t="str">
        <f>'[1]прил2ПП3 Обесп общ'!B32</f>
        <v xml:space="preserve">Мероприятия по выявлению талантливых детей и молодежи, в том числе обучающихся в организациях дополнительного образования  сферы культуры</v>
      </c>
      <c r="C38" s="59" t="s">
        <v>57</v>
      </c>
      <c r="D38" s="57"/>
      <c r="E38" s="60" t="s">
        <v>59</v>
      </c>
      <c r="F38" s="61">
        <f>'[1]прил2ПП3 Обесп общ'!F33</f>
        <v>0</v>
      </c>
      <c r="G38" s="60" t="s">
        <v>60</v>
      </c>
      <c r="H38" s="59"/>
    </row>
    <row ht="15.75" customHeight="1" r="39">
      <c r="A39" s="58"/>
      <c r="B39" s="57"/>
      <c r="C39" s="59"/>
      <c r="D39" s="57"/>
      <c r="E39" s="60" t="s">
        <v>61</v>
      </c>
      <c r="F39" s="61">
        <f>'[1]прил2ПП3 Обесп общ'!G33</f>
        <v>0</v>
      </c>
      <c r="G39" s="60" t="s">
        <v>60</v>
      </c>
      <c r="H39" s="59"/>
    </row>
    <row ht="15.75" customHeight="1" r="40">
      <c r="A40" s="58"/>
      <c r="B40" s="57"/>
      <c r="C40" s="59"/>
      <c r="D40" s="57"/>
      <c r="E40" s="60" t="s">
        <v>62</v>
      </c>
      <c r="F40" s="61">
        <f>'[1]прил2ПП3 Обесп общ'!H33</f>
        <v>0</v>
      </c>
      <c r="G40" s="60" t="s">
        <v>60</v>
      </c>
      <c r="H40" s="59"/>
    </row>
    <row ht="15.75" customHeight="1" r="41">
      <c r="A41" s="58"/>
      <c r="B41" s="57"/>
      <c r="C41" s="59"/>
      <c r="D41" s="57"/>
      <c r="E41" s="60" t="s">
        <v>63</v>
      </c>
      <c r="F41" s="61">
        <f>'[1]прил2ПП3 Обесп общ'!I33</f>
        <v>0</v>
      </c>
      <c r="G41" s="60" t="s">
        <v>60</v>
      </c>
      <c r="H41" s="59"/>
    </row>
    <row ht="15.75" customHeight="1" r="42">
      <c r="A42" s="58"/>
      <c r="B42" s="57"/>
      <c r="C42" s="59"/>
      <c r="D42" s="57"/>
      <c r="E42" s="60" t="s">
        <v>64</v>
      </c>
      <c r="F42" s="61">
        <f>'[1]прил2ПП3 Обесп общ'!J33</f>
        <v>0</v>
      </c>
      <c r="G42" s="60" t="s">
        <v>60</v>
      </c>
      <c r="H42" s="59"/>
    </row>
    <row ht="15.75" customHeight="1" r="43">
      <c r="A43" s="58"/>
      <c r="B43" s="57"/>
      <c r="C43" s="59"/>
      <c r="D43" s="57"/>
      <c r="E43" s="60" t="s">
        <v>65</v>
      </c>
      <c r="F43" s="61">
        <f>'[1]прил2ПП3 Обесп общ'!K33</f>
        <v>0</v>
      </c>
      <c r="G43" s="60" t="s">
        <v>60</v>
      </c>
      <c r="H43" s="59"/>
    </row>
    <row ht="15.75" customHeight="1" r="44">
      <c r="A44" s="58" t="s">
        <v>42</v>
      </c>
      <c r="B44" s="57" t="str">
        <f>'[1]прил2ПП3 Обесп общ'!B40</f>
        <v xml:space="preserve">Реализация мер,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</v>
      </c>
      <c r="C44" s="59" t="s">
        <v>57</v>
      </c>
      <c r="D44" s="59"/>
      <c r="E44" s="60" t="s">
        <v>59</v>
      </c>
      <c r="F44" s="61">
        <f>'[1]прил2ПП3 Обесп общ'!F41</f>
        <v>0</v>
      </c>
      <c r="G44" s="60" t="s">
        <v>60</v>
      </c>
      <c r="H44" s="59"/>
    </row>
    <row ht="15.75" customHeight="1" r="45">
      <c r="A45" s="58"/>
      <c r="B45" s="57"/>
      <c r="C45" s="59"/>
      <c r="D45" s="59"/>
      <c r="E45" s="60" t="s">
        <v>61</v>
      </c>
      <c r="F45" s="61">
        <f>'[1]прил2ПП3 Обесп общ'!G41</f>
        <v>0</v>
      </c>
      <c r="G45" s="60" t="s">
        <v>60</v>
      </c>
      <c r="H45" s="59"/>
    </row>
    <row ht="15.75" customHeight="1" r="46">
      <c r="A46" s="58"/>
      <c r="B46" s="57"/>
      <c r="C46" s="59"/>
      <c r="D46" s="59"/>
      <c r="E46" s="60" t="s">
        <v>62</v>
      </c>
      <c r="F46" s="61">
        <f>'[1]прил2ПП3 Обесп общ'!H41</f>
        <v>0</v>
      </c>
      <c r="G46" s="60" t="s">
        <v>60</v>
      </c>
      <c r="H46" s="59"/>
    </row>
    <row ht="15.75" customHeight="1" r="47">
      <c r="A47" s="58"/>
      <c r="B47" s="57"/>
      <c r="C47" s="59"/>
      <c r="D47" s="59"/>
      <c r="E47" s="60" t="s">
        <v>63</v>
      </c>
      <c r="F47" s="61">
        <f>'[1]прил2ПП3 Обесп общ'!I41</f>
        <v>0</v>
      </c>
      <c r="G47" s="60" t="s">
        <v>60</v>
      </c>
      <c r="H47" s="59"/>
    </row>
    <row ht="15.75" customHeight="1" r="48">
      <c r="A48" s="58"/>
      <c r="B48" s="57"/>
      <c r="C48" s="59"/>
      <c r="D48" s="59"/>
      <c r="E48" s="60" t="s">
        <v>64</v>
      </c>
      <c r="F48" s="61">
        <f>'[1]прил2ПП3 Обесп общ'!J41</f>
        <v>0</v>
      </c>
      <c r="G48" s="60" t="s">
        <v>60</v>
      </c>
      <c r="H48" s="59"/>
    </row>
    <row ht="15.75" customHeight="1" r="49">
      <c r="A49" s="58"/>
      <c r="B49" s="57"/>
      <c r="C49" s="59"/>
      <c r="D49" s="59"/>
      <c r="E49" s="60" t="s">
        <v>65</v>
      </c>
      <c r="F49" s="61">
        <f>'[1]прил2ПП3 Обесп общ'!K41</f>
        <v>0</v>
      </c>
      <c r="G49" s="60" t="s">
        <v>60</v>
      </c>
      <c r="H49" s="59"/>
    </row>
    <row ht="15.75" customHeight="1" r="50">
      <c r="A50" s="58" t="s">
        <v>85</v>
      </c>
      <c r="B50" s="57" t="str">
        <f>'[1]прил2ПП3 Обесп общ'!B44</f>
        <v xml:space="preserve">Субсидия из бюджета Московской области бюджетам муниципальных образований Московской области на укрепление материально-технической базы общеобразовательных организаций, команды которых заняли 1-5 места на соревнованиях «Веселые старты» среди команд  общео</v>
      </c>
      <c r="C50" s="59" t="s">
        <v>57</v>
      </c>
      <c r="D50" s="59"/>
      <c r="E50" s="60" t="s">
        <v>59</v>
      </c>
      <c r="F50" s="61">
        <f>'[1]прил2ПП3 Обесп общ'!F44</f>
        <v>0</v>
      </c>
      <c r="G50" s="60" t="s">
        <v>60</v>
      </c>
      <c r="H50" s="59"/>
    </row>
    <row ht="15.75" customHeight="1" r="51">
      <c r="A51" s="58"/>
      <c r="B51" s="57"/>
      <c r="C51" s="59"/>
      <c r="D51" s="59"/>
      <c r="E51" s="60" t="s">
        <v>61</v>
      </c>
      <c r="F51" s="61">
        <f>'[1]прил2ПП3 Обесп общ'!G44</f>
        <v>0</v>
      </c>
      <c r="G51" s="60" t="s">
        <v>60</v>
      </c>
      <c r="H51" s="59"/>
    </row>
    <row ht="15.75" customHeight="1" r="52">
      <c r="A52" s="58"/>
      <c r="B52" s="57"/>
      <c r="C52" s="59"/>
      <c r="D52" s="59"/>
      <c r="E52" s="60" t="s">
        <v>62</v>
      </c>
      <c r="F52" s="61">
        <f>'[1]прил2ПП3 Обесп общ'!H44</f>
        <v>0</v>
      </c>
      <c r="G52" s="60" t="s">
        <v>60</v>
      </c>
      <c r="H52" s="59"/>
    </row>
    <row ht="15.75" customHeight="1" r="53">
      <c r="A53" s="58"/>
      <c r="B53" s="57"/>
      <c r="C53" s="59"/>
      <c r="D53" s="59"/>
      <c r="E53" s="60" t="s">
        <v>63</v>
      </c>
      <c r="F53" s="61">
        <f>'[1]прил2ПП3 Обесп общ'!I44</f>
        <v>0</v>
      </c>
      <c r="G53" s="60" t="s">
        <v>60</v>
      </c>
      <c r="H53" s="59"/>
    </row>
    <row ht="15.75" customHeight="1" r="54">
      <c r="A54" s="58"/>
      <c r="B54" s="57"/>
      <c r="C54" s="59"/>
      <c r="D54" s="59"/>
      <c r="E54" s="60" t="s">
        <v>64</v>
      </c>
      <c r="F54" s="61">
        <f>'[1]прил2ПП3 Обесп общ'!J44</f>
        <v>0</v>
      </c>
      <c r="G54" s="60" t="s">
        <v>60</v>
      </c>
      <c r="H54" s="59"/>
    </row>
    <row ht="15.75" customHeight="1" r="55">
      <c r="A55" s="58"/>
      <c r="B55" s="57"/>
      <c r="C55" s="59"/>
      <c r="D55" s="59"/>
      <c r="E55" s="60" t="s">
        <v>65</v>
      </c>
      <c r="F55" s="61">
        <f>'[1]прил2ПП3 Обесп общ'!K44</f>
        <v>0</v>
      </c>
      <c r="G55" s="60" t="s">
        <v>60</v>
      </c>
      <c r="H55" s="59"/>
    </row>
    <row ht="15.75" customHeight="1" r="56">
      <c r="A56" s="58" t="s">
        <v>87</v>
      </c>
      <c r="B56" s="57" t="str">
        <f>'[1]прил2ПП3 Обесп общ'!B48</f>
        <v xml:space="preserve">Развитие кадрового потенциала образовательных организаций</v>
      </c>
      <c r="C56" s="59" t="s">
        <v>57</v>
      </c>
      <c r="D56" s="57"/>
      <c r="E56" s="60" t="s">
        <v>59</v>
      </c>
      <c r="F56" s="61">
        <f>'[1]прил2ПП3 Обесп общ'!G49</f>
        <v>0</v>
      </c>
      <c r="G56" s="60" t="s">
        <v>60</v>
      </c>
      <c r="H56" s="59"/>
    </row>
    <row ht="15.75" customHeight="1" r="57">
      <c r="A57" s="58"/>
      <c r="B57" s="57"/>
      <c r="C57" s="59"/>
      <c r="D57" s="57"/>
      <c r="E57" s="60" t="s">
        <v>61</v>
      </c>
      <c r="F57" s="61">
        <f>'[1]прил2ПП3 Обесп общ'!H49</f>
        <v>0</v>
      </c>
      <c r="G57" s="60" t="s">
        <v>60</v>
      </c>
      <c r="H57" s="59"/>
    </row>
    <row ht="15.75" customHeight="1" r="58">
      <c r="A58" s="58"/>
      <c r="B58" s="57"/>
      <c r="C58" s="59"/>
      <c r="D58" s="57"/>
      <c r="E58" s="60" t="s">
        <v>62</v>
      </c>
      <c r="F58" s="61">
        <f>'[1]прил2ПП3 Обесп общ'!I49</f>
        <v>0</v>
      </c>
      <c r="G58" s="60" t="s">
        <v>60</v>
      </c>
      <c r="H58" s="59"/>
    </row>
    <row ht="15.75" customHeight="1" r="59">
      <c r="A59" s="58"/>
      <c r="B59" s="57"/>
      <c r="C59" s="59"/>
      <c r="D59" s="57"/>
      <c r="E59" s="60" t="s">
        <v>63</v>
      </c>
      <c r="F59" s="61">
        <f>'[1]прил2ПП3 Обесп общ'!J49</f>
        <v>0</v>
      </c>
      <c r="G59" s="60" t="s">
        <v>60</v>
      </c>
      <c r="H59" s="59"/>
    </row>
    <row ht="15.75" customHeight="1" r="60">
      <c r="A60" s="58"/>
      <c r="B60" s="57"/>
      <c r="C60" s="59"/>
      <c r="D60" s="57"/>
      <c r="E60" s="60" t="s">
        <v>64</v>
      </c>
      <c r="F60" s="61">
        <f>'[1]прил2ПП3 Обесп общ'!K49</f>
        <v>0</v>
      </c>
      <c r="G60" s="60" t="s">
        <v>60</v>
      </c>
      <c r="H60" s="59"/>
    </row>
    <row ht="15.75" customHeight="1" r="61">
      <c r="A61" s="58"/>
      <c r="B61" s="57"/>
      <c r="C61" s="59"/>
      <c r="D61" s="57"/>
      <c r="E61" s="60" t="s">
        <v>65</v>
      </c>
      <c r="F61" s="61">
        <f>'[1]прил2ПП3 Обесп общ'!G54</f>
        <v>0</v>
      </c>
      <c r="G61" s="60" t="s">
        <v>60</v>
      </c>
      <c r="H61" s="59"/>
    </row>
    <row ht="15" customHeight="1" r="62">
      <c r="A62" s="1"/>
      <c r="B62" s="63"/>
      <c r="C62" s="63"/>
      <c r="D62" s="63"/>
      <c r="E62" s="63"/>
      <c r="F62" s="63"/>
      <c r="G62" s="63"/>
      <c r="H62" s="63"/>
    </row>
    <row ht="15" customHeight="1" r="63">
      <c r="A63" s="1"/>
      <c r="B63" s="63"/>
      <c r="C63" s="63"/>
      <c r="D63" s="63"/>
      <c r="E63" s="63"/>
      <c r="F63" s="63"/>
      <c r="G63" s="63"/>
      <c r="H63" s="63"/>
    </row>
  </sheetData>
  <mergeCells count="51">
    <mergeCell ref="E1:G1"/>
    <mergeCell ref="A2:A7"/>
    <mergeCell ref="B2:B7"/>
    <mergeCell ref="C2:C7"/>
    <mergeCell ref="D2:D7"/>
    <mergeCell ref="H2:H7"/>
    <mergeCell ref="A8:A13"/>
    <mergeCell ref="B8:B13"/>
    <mergeCell ref="C8:C13"/>
    <mergeCell ref="D8:D13"/>
    <mergeCell ref="H8:H13"/>
    <mergeCell ref="A14:A19"/>
    <mergeCell ref="B14:B19"/>
    <mergeCell ref="C14:C19"/>
    <mergeCell ref="D14:D19"/>
    <mergeCell ref="H14:H19"/>
    <mergeCell ref="A20:A25"/>
    <mergeCell ref="B20:B25"/>
    <mergeCell ref="C20:C25"/>
    <mergeCell ref="D20:D25"/>
    <mergeCell ref="H20:H25"/>
    <mergeCell ref="A26:A31"/>
    <mergeCell ref="B26:B31"/>
    <mergeCell ref="C26:C31"/>
    <mergeCell ref="D26:D31"/>
    <mergeCell ref="H26:H31"/>
    <mergeCell ref="A32:A37"/>
    <mergeCell ref="B32:B37"/>
    <mergeCell ref="C32:C37"/>
    <mergeCell ref="D32:D37"/>
    <mergeCell ref="H32:H37"/>
    <mergeCell ref="A38:A43"/>
    <mergeCell ref="B38:B43"/>
    <mergeCell ref="C38:C43"/>
    <mergeCell ref="D38:D43"/>
    <mergeCell ref="H38:H43"/>
    <mergeCell ref="A44:A49"/>
    <mergeCell ref="B44:B49"/>
    <mergeCell ref="C44:C49"/>
    <mergeCell ref="D44:D49"/>
    <mergeCell ref="H44:H49"/>
    <mergeCell ref="A50:A55"/>
    <mergeCell ref="B50:B55"/>
    <mergeCell ref="C50:C55"/>
    <mergeCell ref="D50:D55"/>
    <mergeCell ref="H50:H55"/>
    <mergeCell ref="A56:A61"/>
    <mergeCell ref="B56:B61"/>
    <mergeCell ref="C56:C61"/>
    <mergeCell ref="D56:D61"/>
    <mergeCell ref="H56:H61"/>
  </mergeCells>
  <printOptions headings="0" gridLines="1" gridLinesSet="1"/>
  <pageMargins left="0.69999999999999996" right="0.69999999999999996" top="0.75" bottom="0.75" header="0.5" footer="0.5"/>
  <pageSetup paperSize="9" orientation="portrait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ONLYOFFICE/5.2.7.5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