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cultur3\Desktop\ГОЛУБЦОВА\Программа Образование\2021 год\112-пг от 16.02.2021\"/>
    </mc:Choice>
  </mc:AlternateContent>
  <bookViews>
    <workbookView xWindow="360" yWindow="15" windowWidth="20955" windowHeight="9720"/>
  </bookViews>
  <sheets>
    <sheet name="прил2ПП3 Обесп общ" sheetId="1" r:id="rId1"/>
    <sheet name="Лист1" sheetId="2" r:id="rId2"/>
  </sheets>
  <definedNames>
    <definedName name="Print_Area_0" localSheetId="0">'прил2ПП3 Обесп общ'!$A$2:$L$92</definedName>
    <definedName name="_xlnm.Print_Area" localSheetId="0">'прил2ПП3 Обесп общ'!$A$2:$L$66</definedName>
  </definedNames>
  <calcPr calcId="162913"/>
</workbook>
</file>

<file path=xl/calcChain.xml><?xml version="1.0" encoding="utf-8"?>
<calcChain xmlns="http://schemas.openxmlformats.org/spreadsheetml/2006/main">
  <c r="G64" i="1" l="1"/>
  <c r="H64" i="1"/>
  <c r="I64" i="1"/>
  <c r="J64" i="1"/>
  <c r="F64" i="1"/>
  <c r="G10" i="1"/>
  <c r="H10" i="1"/>
  <c r="I10" i="1"/>
  <c r="J10" i="1"/>
  <c r="F10" i="1"/>
  <c r="H11" i="1"/>
  <c r="I11" i="1"/>
  <c r="J11" i="1"/>
  <c r="G11" i="1"/>
  <c r="F13" i="1"/>
  <c r="E13" i="1" s="1"/>
  <c r="H13" i="1"/>
  <c r="I13" i="1"/>
  <c r="J13" i="1"/>
  <c r="G13" i="1"/>
  <c r="G38" i="1" l="1"/>
  <c r="H38" i="1"/>
  <c r="I38" i="1"/>
  <c r="J38" i="1"/>
  <c r="F38" i="1"/>
  <c r="E38" i="1"/>
  <c r="E39" i="1"/>
  <c r="E40" i="1"/>
  <c r="F11" i="1" l="1"/>
  <c r="I54" i="1"/>
  <c r="G43" i="1" l="1"/>
  <c r="H43" i="1"/>
  <c r="I43" i="1"/>
  <c r="J43" i="1"/>
  <c r="F43" i="1"/>
  <c r="G42" i="1" l="1"/>
  <c r="H42" i="1"/>
  <c r="I42" i="1"/>
  <c r="J42" i="1"/>
  <c r="F42" i="1"/>
  <c r="F44" i="1" l="1"/>
  <c r="F41" i="1" s="1"/>
  <c r="G44" i="1"/>
  <c r="H44" i="1"/>
  <c r="I44" i="1"/>
  <c r="J44" i="1"/>
  <c r="J54" i="1"/>
  <c r="H54" i="1"/>
  <c r="E57" i="1"/>
  <c r="E44" i="1" s="1"/>
  <c r="G54" i="1"/>
  <c r="J41" i="1" l="1"/>
  <c r="G41" i="1"/>
  <c r="E64" i="1"/>
  <c r="I30" i="2" l="1"/>
  <c r="H30" i="2"/>
  <c r="G30" i="2"/>
  <c r="F30" i="2"/>
  <c r="E30" i="2"/>
  <c r="D30" i="2"/>
  <c r="I29" i="2"/>
  <c r="H29" i="2"/>
  <c r="G29" i="2"/>
  <c r="F29" i="2"/>
  <c r="E29" i="2"/>
  <c r="D29" i="2"/>
  <c r="I28" i="2"/>
  <c r="H28" i="2"/>
  <c r="G28" i="2"/>
  <c r="G26" i="2" s="1"/>
  <c r="F28" i="2"/>
  <c r="F26" i="2" s="1"/>
  <c r="E28" i="2"/>
  <c r="D28" i="2"/>
  <c r="I26" i="2"/>
  <c r="H26" i="2"/>
  <c r="E26" i="2"/>
  <c r="D26" i="2"/>
  <c r="G4" i="2"/>
  <c r="F4" i="2"/>
  <c r="E4" i="2"/>
  <c r="D4" i="2"/>
  <c r="C4" i="2"/>
  <c r="B4" i="2"/>
  <c r="G3" i="2"/>
  <c r="G2" i="2" s="1"/>
  <c r="F3" i="2"/>
  <c r="F2" i="2" s="1"/>
  <c r="E3" i="2"/>
  <c r="D3" i="2"/>
  <c r="C3" i="2"/>
  <c r="C2" i="2" s="1"/>
  <c r="B2" i="2" s="1"/>
  <c r="B3" i="2"/>
  <c r="E2" i="2"/>
  <c r="D2" i="2"/>
  <c r="E60" i="1"/>
  <c r="E59" i="1"/>
  <c r="J58" i="1"/>
  <c r="I58" i="1"/>
  <c r="H58" i="1"/>
  <c r="G58" i="1"/>
  <c r="F58" i="1"/>
  <c r="E56" i="1"/>
  <c r="E55" i="1"/>
  <c r="F54" i="1"/>
  <c r="E53" i="1"/>
  <c r="E52" i="1"/>
  <c r="J51" i="1"/>
  <c r="I51" i="1"/>
  <c r="H51" i="1"/>
  <c r="G51" i="1"/>
  <c r="F51" i="1"/>
  <c r="E50" i="1"/>
  <c r="E49" i="1"/>
  <c r="J48" i="1"/>
  <c r="I48" i="1"/>
  <c r="H48" i="1"/>
  <c r="G48" i="1"/>
  <c r="F48" i="1"/>
  <c r="E47" i="1"/>
  <c r="E46" i="1"/>
  <c r="J45" i="1"/>
  <c r="I45" i="1"/>
  <c r="H45" i="1"/>
  <c r="G45" i="1"/>
  <c r="F45" i="1"/>
  <c r="E37" i="1"/>
  <c r="J36" i="1"/>
  <c r="I36" i="1"/>
  <c r="H36" i="1"/>
  <c r="G36" i="1"/>
  <c r="F36" i="1"/>
  <c r="E35" i="1"/>
  <c r="J34" i="1"/>
  <c r="I34" i="1"/>
  <c r="H34" i="1"/>
  <c r="G34" i="1"/>
  <c r="F34" i="1"/>
  <c r="E33" i="1"/>
  <c r="J32" i="1"/>
  <c r="I32" i="1"/>
  <c r="H32" i="1"/>
  <c r="G32" i="1"/>
  <c r="F32" i="1"/>
  <c r="E31" i="1"/>
  <c r="J30" i="1"/>
  <c r="I30" i="1"/>
  <c r="H30" i="1"/>
  <c r="G30" i="1"/>
  <c r="F30" i="1"/>
  <c r="J29" i="1"/>
  <c r="I29" i="1"/>
  <c r="H29" i="1"/>
  <c r="G29" i="1"/>
  <c r="F29" i="1"/>
  <c r="E27" i="1"/>
  <c r="J26" i="1"/>
  <c r="I26" i="1"/>
  <c r="H26" i="1"/>
  <c r="G26" i="1"/>
  <c r="F26" i="1"/>
  <c r="E25" i="1"/>
  <c r="J24" i="1"/>
  <c r="I24" i="1"/>
  <c r="H24" i="1"/>
  <c r="G24" i="1"/>
  <c r="F24" i="1"/>
  <c r="J23" i="1"/>
  <c r="J22" i="1" s="1"/>
  <c r="I23" i="1"/>
  <c r="I22" i="1" s="1"/>
  <c r="H23" i="1"/>
  <c r="H22" i="1" s="1"/>
  <c r="G23" i="1"/>
  <c r="F23" i="1"/>
  <c r="F22" i="1" s="1"/>
  <c r="E21" i="1"/>
  <c r="J20" i="1"/>
  <c r="I20" i="1"/>
  <c r="H20" i="1"/>
  <c r="G20" i="1"/>
  <c r="F20" i="1"/>
  <c r="E19" i="1"/>
  <c r="E18" i="1"/>
  <c r="J17" i="1"/>
  <c r="I17" i="1"/>
  <c r="H17" i="1"/>
  <c r="G17" i="1"/>
  <c r="F17" i="1"/>
  <c r="E16" i="1"/>
  <c r="E15" i="1"/>
  <c r="J14" i="1"/>
  <c r="I14" i="1"/>
  <c r="H14" i="1"/>
  <c r="G14" i="1"/>
  <c r="F14" i="1"/>
  <c r="F62" i="1"/>
  <c r="F12" i="1" l="1"/>
  <c r="I28" i="1"/>
  <c r="J28" i="1"/>
  <c r="I41" i="1"/>
  <c r="H41" i="1"/>
  <c r="H28" i="1"/>
  <c r="F28" i="1"/>
  <c r="E51" i="1"/>
  <c r="E43" i="1"/>
  <c r="E48" i="1"/>
  <c r="E20" i="1"/>
  <c r="I62" i="1"/>
  <c r="E54" i="1"/>
  <c r="G28" i="1"/>
  <c r="J12" i="1"/>
  <c r="J63" i="1" s="1"/>
  <c r="E17" i="1"/>
  <c r="E23" i="1"/>
  <c r="E26" i="1"/>
  <c r="E29" i="1"/>
  <c r="E32" i="1"/>
  <c r="E36" i="1"/>
  <c r="E42" i="1"/>
  <c r="E45" i="1"/>
  <c r="E14" i="1"/>
  <c r="E24" i="1"/>
  <c r="E34" i="1"/>
  <c r="E58" i="1"/>
  <c r="J62" i="1"/>
  <c r="H62" i="1"/>
  <c r="G62" i="1"/>
  <c r="E11" i="1"/>
  <c r="G12" i="1"/>
  <c r="G63" i="1" s="1"/>
  <c r="G22" i="1"/>
  <c r="E22" i="1" s="1"/>
  <c r="F63" i="1"/>
  <c r="F61" i="1" s="1"/>
  <c r="H12" i="1"/>
  <c r="H63" i="1" s="1"/>
  <c r="E30" i="1"/>
  <c r="I12" i="1"/>
  <c r="I63" i="1" s="1"/>
  <c r="G61" i="1" l="1"/>
  <c r="I61" i="1"/>
  <c r="E28" i="1"/>
  <c r="J61" i="1"/>
  <c r="E63" i="1"/>
  <c r="H61" i="1"/>
  <c r="E62" i="1"/>
  <c r="E41" i="1"/>
  <c r="E12" i="1"/>
  <c r="E61" i="1" l="1"/>
  <c r="E10" i="1"/>
</calcChain>
</file>

<file path=xl/sharedStrings.xml><?xml version="1.0" encoding="utf-8"?>
<sst xmlns="http://schemas.openxmlformats.org/spreadsheetml/2006/main" count="204" uniqueCount="105">
  <si>
    <t>Перечень мероприятий подпрограммы II "Общее образование"</t>
  </si>
  <si>
    <t>№ п/п</t>
  </si>
  <si>
    <t xml:space="preserve">Мероприятия по реализации подпрограммы </t>
  </si>
  <si>
    <t>Срок исполнения</t>
  </si>
  <si>
    <t xml:space="preserve">Источники финансирования </t>
  </si>
  <si>
    <t xml:space="preserve">Всего  (тыс.руб.)  </t>
  </si>
  <si>
    <t xml:space="preserve">Объемы финансирования по годам  (тыс. руб.)   </t>
  </si>
  <si>
    <t xml:space="preserve">Ответственный за выполнение мероприятия  подпрограммы </t>
  </si>
  <si>
    <t>Результаты выполнения мероприятий подпрограммы</t>
  </si>
  <si>
    <t>1.</t>
  </si>
  <si>
    <t>ИТОГО:</t>
  </si>
  <si>
    <t>Управление развития отраслей социальной сферы</t>
  </si>
  <si>
    <t>Выполнение государственных гарантий общедоступности и бесплатности общего образования, увеличение доли школьников, обучающихся в условиях, соответствующих требованиям федеральных государственных стандартов общего образования</t>
  </si>
  <si>
    <t>Средства бюджета Московской области</t>
  </si>
  <si>
    <t>Средства бюджета городского округа Котельники</t>
  </si>
  <si>
    <t>1.1.</t>
  </si>
  <si>
    <t>Мероприятие 01.01.           Финансовое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в Московской области, обеспечение дополнительного образования детей в муниципальных 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 за исключением расходов на содержание зданий и оплату коммунальных услуг)</t>
  </si>
  <si>
    <t xml:space="preserve">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городского округа Котельники </t>
  </si>
  <si>
    <t>1.2.</t>
  </si>
  <si>
    <t>Мероприятие 01.02.   Финансовое обеспечение получения гражданами дошкольного, начального общего , основного общего, среднего общего образования в частных общеобразовательных организациях в Московской области, осуществляющих образовательную деятелность по имеющим государственную аккредитацию основным общеобразовательным программам, включая расходы на оплату труда, приобретение учебникови учебных пособий, средств обучения, игр, игрушек (за исключением расходов на содержание зданий и оплату коммунальных услуг)</t>
  </si>
  <si>
    <t>Получение в 2020-2024 годах обучающимся общедоступного и бесплатного образования в частных общеобразовательных организациях, в том числе их обеспечение учебниками и учебными пособиями</t>
  </si>
  <si>
    <t>1.3.</t>
  </si>
  <si>
    <t>Мероприятие 01.03.            Расходы на обеспечение деятельности (оказание услуг) муниципальных учреждений – общеобразовательных организаций</t>
  </si>
  <si>
    <t>100% освоение средств на выполнение муниципального задания</t>
  </si>
  <si>
    <t>1.4.</t>
  </si>
  <si>
    <t>Укрепление материально- технической базы, создание условий для образовательного процесса</t>
  </si>
  <si>
    <t>1.4.1.</t>
  </si>
  <si>
    <t>Приобретение мебели и материальных запасов.</t>
  </si>
  <si>
    <t>1.4.2.</t>
  </si>
  <si>
    <t xml:space="preserve">Мероприятие 01.04.02.      Субсидия муниципальным бюджетным общеобразовательным организациям на проведение ремонтных работ </t>
  </si>
  <si>
    <t xml:space="preserve">Укрепление материально- технической базы, мероприятия по проведению  текущего ремонта и установки ограждений, ремонта кровель, замене оконных конструкций, благоустройство территории </t>
  </si>
  <si>
    <t>1.5.</t>
  </si>
  <si>
    <t>1.5.1.</t>
  </si>
  <si>
    <t>Проведение СОУТ 100% работников муниципальных общеобразовательных организаций</t>
  </si>
  <si>
    <t>1.5.2.</t>
  </si>
  <si>
    <t xml:space="preserve">Мероприятие 01.07.02.      Субсидия муниципальным  учреждениям на проведение обязательных  медицинских осмотров </t>
  </si>
  <si>
    <t>Проведение медицинского осмотра 100% работников муниципальных общеобразовательных организаций</t>
  </si>
  <si>
    <t>1.5.3.</t>
  </si>
  <si>
    <t>Выплаты лучшим педагогическим учителям</t>
  </si>
  <si>
    <t>1.5.4.</t>
  </si>
  <si>
    <t xml:space="preserve">Выплаты именной стипендии  главы городского округа Котельники Московской области </t>
  </si>
  <si>
    <t>2.</t>
  </si>
  <si>
    <t>Обеспечение переданного государственного полномочия Московской области по созданию комиссий по делам несовершеннолетних и защите их прав в городском округе Котельники, частичной компенсации стоимости питания</t>
  </si>
  <si>
    <t>2.1.</t>
  </si>
  <si>
    <t>Обеспечение переданного государственного полномочия Московской области по созданию комиссий по делам несовершеннолетних и защите их прав в городском округе Котельники</t>
  </si>
  <si>
    <t>2.2.</t>
  </si>
  <si>
    <t>ИТОГИ:</t>
  </si>
  <si>
    <t>Оказание социальной поддержки в виде частичной компенсации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t>
  </si>
  <si>
    <t>2.3.</t>
  </si>
  <si>
    <t xml:space="preserve">Мероприятие 03.08.                   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 обучающимся по очной форме обучения (за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 кроме детей из многодетных семей)         </t>
  </si>
  <si>
    <t>2.4.</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</si>
  <si>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</si>
  <si>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Всего по подпрограмме II:</t>
  </si>
  <si>
    <t>Всего, в том числе</t>
  </si>
  <si>
    <t>Другие источники</t>
  </si>
  <si>
    <t>2020 год</t>
  </si>
  <si>
    <t>2021 год</t>
  </si>
  <si>
    <t>2022 год</t>
  </si>
  <si>
    <t>2023 год</t>
  </si>
  <si>
    <t>2024 год</t>
  </si>
  <si>
    <t>2.5.</t>
  </si>
  <si>
    <t>Мероприятие 01.07.01.      Субсидия муниципальным учреждениям на проведение специальной оценки условий труда</t>
  </si>
  <si>
    <t>Мероприятие 01.07.03.      Субсидия на выплату материального поощрения руководящим работникам и работникам в сфере образования</t>
  </si>
  <si>
    <t>Мероприятие 01.07.04.      Субсидия на выплату именной стипендии главы для детей и подростков, проявивших выдающиеся способности в области науки, культуры и спорта</t>
  </si>
  <si>
    <r>
      <t>Основное мероприятие 01.</t>
    </r>
    <r>
      <rPr>
        <sz val="8"/>
        <rFont val="Times New Roman"/>
        <family val="1"/>
        <charset val="204"/>
      </rPr>
      <t xml:space="preserve">   Финансовое обеспечение деятельности образовательных организаций</t>
    </r>
  </si>
  <si>
    <r>
      <t>Основное мероприятие 03.</t>
    </r>
    <r>
      <rPr>
        <sz val="8"/>
        <rFont val="Times New Roman"/>
        <family val="1"/>
        <charset val="204"/>
      </rPr>
      <t xml:space="preserve">    Реализация федеральных государственных образовательных стандартов общего образования, в том числе мероприятий по нормативному правовому и методическому сопровождению, обновлению содержания и технологий образования</t>
    </r>
  </si>
  <si>
    <t>Мероприятие 01.04.       Укрепление материально-технической базы и проведение текущего ремонта общеобразовательных организаций</t>
  </si>
  <si>
    <t xml:space="preserve"> Мероприятие 01.04.01.    Субсидия  муниципальным учреждениям на приобретение основных средств </t>
  </si>
  <si>
    <t>Мероприятие 01.07.     Мероприятия в сфере образования</t>
  </si>
  <si>
    <t>Мероприятие 03.09.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</si>
  <si>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Мероприятие 03.18.     Организация питания обучающихся, получающих основное и среднее общее образование, и отдельных категорий обучающихся, получающих начальное общее образование, в муниципальных общеобразовательных организациях в Московской области</t>
  </si>
  <si>
    <t>Мероприятие 03.04.           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 обучающимся по очной форме обучения</t>
  </si>
  <si>
    <t>Средства федерального бюджета</t>
  </si>
  <si>
    <t>Средства федельного бюджета</t>
  </si>
  <si>
    <t xml:space="preserve">              
</t>
  </si>
  <si>
    <t xml:space="preserve">Средства федерального бюджета </t>
  </si>
  <si>
    <t>Начальник управления развития отраслей социальной сферы                                                                                                  О.Н. Цвейба</t>
  </si>
  <si>
    <t xml:space="preserve">2020-2024 </t>
  </si>
  <si>
    <t>Выделено: Ксош 1 - 1 млн.; Ксош 2 - 200 тыс.;Ксош 3 - 1 млн.</t>
  </si>
  <si>
    <t>Остаток: 800 тыс.</t>
  </si>
  <si>
    <t xml:space="preserve">Выделено: Ксош 1- 3200 </t>
  </si>
  <si>
    <t xml:space="preserve">Приложение к подпрограмме II "Общее образование"       </t>
  </si>
  <si>
    <t>Мероприятие 03.02.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t>
  </si>
  <si>
    <t>1.6.</t>
  </si>
  <si>
    <t>Мороприятие 01.09.        Ежесемячное денежное вознаграждение за классное руководство педагогическим работникам муниципальных общеобразовательных организаций (Финансовое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в Московской области, обеспечение дополнительного образования детей в муниципальных общеобразовательных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</si>
  <si>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Ежемесячное денежное вознаграждение за классное руководство педагогических работникам муниципальных общеобразовательных организаций</t>
  </si>
  <si>
    <t xml:space="preserve">Приложение  5                                                                    УТВЕРЖДЕН                                                                                                  постановлением главы городского округа Котельники Московской области                                                                                          от ______________№________________                                                          </t>
  </si>
  <si>
    <t>Остаток:           6 300 000</t>
  </si>
  <si>
    <t>выделено</t>
  </si>
  <si>
    <t>остаток</t>
  </si>
  <si>
    <t xml:space="preserve">мун.задание содержание </t>
  </si>
  <si>
    <t>субвенция: оплата труда, учебники и питание частной школе</t>
  </si>
  <si>
    <t>субвенция: оплата труда, учебники, молобые специалисты, выплата за егэ</t>
  </si>
  <si>
    <t xml:space="preserve">питание </t>
  </si>
  <si>
    <t>питание началка</t>
  </si>
  <si>
    <t>основные средства</t>
  </si>
  <si>
    <t>ремонты</t>
  </si>
  <si>
    <t>соут</t>
  </si>
  <si>
    <t>мед.осмотры</t>
  </si>
  <si>
    <t>поощрения</t>
  </si>
  <si>
    <t>стипендия главы</t>
  </si>
  <si>
    <t>классное руководство</t>
  </si>
  <si>
    <t>мун.задание зарплата</t>
  </si>
  <si>
    <t xml:space="preserve">плюс 5 млн </t>
  </si>
  <si>
    <t xml:space="preserve">                       2020-2024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</si>
</sst>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indexed="64"/>
      <name val="Calibri"/>
      <scheme val="minor"/>
    </font>
    <font>
      <sz val="11"/>
      <color indexed="65"/>
      <name val="Calibri"/>
    </font>
    <font>
      <sz val="11"/>
      <color indexed="62"/>
      <name val="Calibri"/>
    </font>
    <font>
      <b/>
      <sz val="11"/>
      <color indexed="63"/>
      <name val="Calibri"/>
    </font>
    <font>
      <b/>
      <sz val="11"/>
      <color indexed="52"/>
      <name val="Calibri"/>
    </font>
    <font>
      <b/>
      <sz val="15"/>
      <color indexed="56"/>
      <name val="Calibri"/>
    </font>
    <font>
      <b/>
      <sz val="13"/>
      <color indexed="56"/>
      <name val="Calibri"/>
    </font>
    <font>
      <b/>
      <sz val="11"/>
      <color indexed="56"/>
      <name val="Calibri"/>
    </font>
    <font>
      <b/>
      <sz val="11"/>
      <color indexed="64"/>
      <name val="Calibri"/>
    </font>
    <font>
      <b/>
      <sz val="11"/>
      <color indexed="65"/>
      <name val="Calibri"/>
    </font>
    <font>
      <b/>
      <sz val="18"/>
      <color indexed="56"/>
      <name val="Cambria"/>
    </font>
    <font>
      <sz val="11"/>
      <color indexed="60"/>
      <name val="Calibri"/>
    </font>
    <font>
      <sz val="11"/>
      <color indexed="20"/>
      <name val="Calibri"/>
    </font>
    <font>
      <i/>
      <sz val="11"/>
      <color indexed="23"/>
      <name val="Calibri"/>
    </font>
    <font>
      <sz val="11"/>
      <color indexed="52"/>
      <name val="Calibri"/>
    </font>
    <font>
      <sz val="11"/>
      <color indexed="2"/>
      <name val="Calibri"/>
    </font>
    <font>
      <sz val="11"/>
      <color indexed="17"/>
      <name val="Calibri"/>
    </font>
    <font>
      <sz val="11"/>
      <name val="Times New Roman"/>
    </font>
    <font>
      <sz val="12"/>
      <name val="Times New Roman"/>
    </font>
    <font>
      <sz val="10"/>
      <color indexed="64"/>
      <name val="Times New Roman"/>
    </font>
    <font>
      <sz val="14"/>
      <name val="Times New Roman"/>
    </font>
    <font>
      <sz val="8"/>
      <name val="Times New Roman"/>
    </font>
    <font>
      <sz val="8"/>
      <color indexed="64"/>
      <name val="Calibri"/>
    </font>
    <font>
      <sz val="7"/>
      <name val="Times New Roman"/>
    </font>
    <font>
      <sz val="8"/>
      <color indexed="64"/>
      <name val="Times New Roman"/>
    </font>
    <font>
      <sz val="9"/>
      <color indexed="64"/>
      <name val="Calibri"/>
    </font>
    <font>
      <sz val="10"/>
      <color indexed="64"/>
      <name val="Calibri"/>
      <scheme val="minor"/>
    </font>
    <font>
      <sz val="10"/>
      <color indexed="64"/>
      <name val="Calibri"/>
    </font>
    <font>
      <sz val="7"/>
      <color indexed="64"/>
      <name val="Times New Roman"/>
    </font>
    <font>
      <sz val="11"/>
      <color indexed="64"/>
      <name val="Times New Roman"/>
    </font>
    <font>
      <sz val="12"/>
      <color indexed="64"/>
      <name val="Times New Roman"/>
    </font>
    <font>
      <sz val="14"/>
      <color indexed="64"/>
      <name val="Times New Roman"/>
    </font>
    <font>
      <sz val="11"/>
      <color indexed="64"/>
      <name val="Calibri"/>
      <scheme val="minor"/>
    </font>
    <font>
      <b/>
      <sz val="8"/>
      <name val="Times New Roman"/>
      <family val="1"/>
      <charset val="204"/>
    </font>
    <font>
      <sz val="8"/>
      <name val="Times New Roman"/>
      <family val="1"/>
      <charset val="204"/>
    </font>
    <font>
      <sz val="8"/>
      <color indexed="64"/>
      <name val="Times New Roman"/>
      <family val="1"/>
      <charset val="204"/>
    </font>
    <font>
      <sz val="7"/>
      <name val="Times New Roman"/>
      <family val="1"/>
      <charset val="204"/>
    </font>
    <font>
      <sz val="11"/>
      <name val="Times New Roman"/>
      <family val="1"/>
      <charset val="204"/>
    </font>
    <font>
      <sz val="11"/>
      <color indexed="64"/>
      <name val="Calibri"/>
      <family val="2"/>
      <charset val="204"/>
    </font>
    <font>
      <sz val="12"/>
      <color indexed="64"/>
      <name val="Calibri"/>
      <family val="2"/>
      <charset val="204"/>
    </font>
    <font>
      <sz val="10"/>
      <color indexed="64"/>
      <name val="Calibri"/>
      <family val="2"/>
      <charset val="204"/>
      <scheme val="minor"/>
    </font>
    <font>
      <b/>
      <sz val="11"/>
      <color indexed="64"/>
      <name val="Calibri"/>
      <family val="2"/>
      <charset val="204"/>
      <scheme val="minor"/>
    </font>
    <font>
      <sz val="11"/>
      <color indexed="64"/>
      <name val="Calibri"/>
      <family val="2"/>
      <charset val="204"/>
      <scheme val="minor"/>
    </font>
    <font>
      <sz val="10"/>
      <color indexed="64"/>
      <name val="Calibri"/>
      <family val="2"/>
      <charset val="204"/>
    </font>
    <font>
      <sz val="6.5"/>
      <name val="Times New Roman"/>
      <family val="1"/>
      <charset val="204"/>
    </font>
  </fonts>
  <fills count="30">
    <fill>
      <patternFill patternType="none"/>
    </fill>
    <fill>
      <patternFill patternType="gray125"/>
    </fill>
    <fill>
      <patternFill patternType="solid">
        <fgColor indexed="31"/>
        <bgColor indexed="31"/>
      </patternFill>
    </fill>
    <fill>
      <patternFill patternType="solid">
        <fgColor indexed="45"/>
        <bgColor indexed="45"/>
      </patternFill>
    </fill>
    <fill>
      <patternFill patternType="solid">
        <fgColor indexed="42"/>
        <bgColor indexed="42"/>
      </patternFill>
    </fill>
    <fill>
      <patternFill patternType="solid">
        <fgColor indexed="46"/>
        <bgColor indexed="46"/>
      </patternFill>
    </fill>
    <fill>
      <patternFill patternType="solid">
        <fgColor indexed="27"/>
        <bgColor indexed="27"/>
      </patternFill>
    </fill>
    <fill>
      <patternFill patternType="solid">
        <fgColor indexed="47"/>
        <bgColor indexed="47"/>
      </patternFill>
    </fill>
    <fill>
      <patternFill patternType="solid">
        <fgColor indexed="44"/>
        <bgColor indexed="44"/>
      </patternFill>
    </fill>
    <fill>
      <patternFill patternType="solid">
        <fgColor indexed="29"/>
        <bgColor indexed="29"/>
      </patternFill>
    </fill>
    <fill>
      <patternFill patternType="solid">
        <fgColor indexed="3"/>
        <bgColor indexed="3"/>
      </patternFill>
    </fill>
    <fill>
      <patternFill patternType="solid">
        <fgColor indexed="51"/>
        <bgColor indexed="51"/>
      </patternFill>
    </fill>
    <fill>
      <patternFill patternType="solid">
        <fgColor indexed="30"/>
        <bgColor indexed="30"/>
      </patternFill>
    </fill>
    <fill>
      <patternFill patternType="solid">
        <fgColor indexed="20"/>
        <bgColor indexed="20"/>
      </patternFill>
    </fill>
    <fill>
      <patternFill patternType="solid">
        <fgColor indexed="49"/>
        <bgColor indexed="49"/>
      </patternFill>
    </fill>
    <fill>
      <patternFill patternType="solid">
        <fgColor indexed="52"/>
        <bgColor indexed="52"/>
      </patternFill>
    </fill>
    <fill>
      <patternFill patternType="solid">
        <fgColor indexed="62"/>
        <bgColor indexed="62"/>
      </patternFill>
    </fill>
    <fill>
      <patternFill patternType="solid">
        <fgColor indexed="2"/>
        <bgColor indexed="2"/>
      </patternFill>
    </fill>
    <fill>
      <patternFill patternType="solid">
        <fgColor indexed="57"/>
        <bgColor indexed="57"/>
      </patternFill>
    </fill>
    <fill>
      <patternFill patternType="solid">
        <fgColor indexed="53"/>
        <bgColor indexed="53"/>
      </patternFill>
    </fill>
    <fill>
      <patternFill patternType="solid">
        <fgColor indexed="22"/>
        <bgColor indexed="22"/>
      </patternFill>
    </fill>
    <fill>
      <patternFill patternType="solid">
        <fgColor indexed="55"/>
        <bgColor indexed="55"/>
      </patternFill>
    </fill>
    <fill>
      <patternFill patternType="solid">
        <fgColor indexed="43"/>
        <bgColor indexed="43"/>
      </patternFill>
    </fill>
    <fill>
      <patternFill patternType="solid">
        <fgColor indexed="26"/>
        <bgColor indexed="26"/>
      </patternFill>
    </fill>
    <fill>
      <patternFill patternType="solid">
        <fgColor indexed="65"/>
      </patternFill>
    </fill>
    <fill>
      <patternFill patternType="solid">
        <fgColor theme="0"/>
        <bgColor theme="0"/>
      </patternFill>
    </fill>
    <fill>
      <patternFill patternType="solid">
        <fgColor indexed="5"/>
        <bgColor indexed="5"/>
      </patternFill>
    </fill>
    <fill>
      <patternFill patternType="solid">
        <fgColor theme="0"/>
        <bgColor theme="0"/>
      </patternFill>
    </fill>
    <fill>
      <patternFill patternType="solid">
        <fgColor theme="0"/>
        <bgColor indexed="64"/>
      </patternFill>
    </fill>
    <fill>
      <patternFill patternType="solid">
        <fgColor theme="0"/>
      </patternFill>
    </fill>
  </fills>
  <borders count="1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medium">
        <color theme="1"/>
      </left>
      <right style="medium">
        <color theme="1"/>
      </right>
      <top style="medium">
        <color theme="1"/>
      </top>
      <bottom style="medium">
        <color theme="1"/>
      </bottom>
      <diagonal/>
    </border>
    <border>
      <left style="thin">
        <color indexed="64"/>
      </left>
      <right style="thin">
        <color indexed="64"/>
      </right>
      <top style="thin">
        <color indexed="64"/>
      </top>
      <bottom style="thin">
        <color indexed="64"/>
      </bottom>
      <diagonal/>
    </border>
    <border>
      <left style="hair">
        <color theme="1"/>
      </left>
      <right/>
      <top/>
      <bottom style="hair">
        <color theme="1"/>
      </bottom>
      <diagonal/>
    </border>
    <border>
      <left style="hair">
        <color theme="1"/>
      </left>
      <right/>
      <top style="hair">
        <color theme="1"/>
      </top>
      <bottom/>
      <diagonal/>
    </border>
    <border>
      <left/>
      <right style="thin">
        <color indexed="64"/>
      </right>
      <top style="thin">
        <color indexed="64"/>
      </top>
      <bottom style="thin">
        <color indexed="64"/>
      </bottom>
      <diagonal/>
    </border>
    <border>
      <left/>
      <right style="hair">
        <color theme="1"/>
      </right>
      <top/>
      <bottom style="hair">
        <color theme="1"/>
      </bottom>
      <diagonal/>
    </border>
    <border>
      <left/>
      <right style="hair">
        <color theme="1"/>
      </right>
      <top style="hair">
        <color theme="1"/>
      </top>
      <bottom/>
      <diagonal/>
    </border>
  </borders>
  <cellStyleXfs count="42">
    <xf numFmtId="0" fontId="0" fillId="0" borderId="0"/>
    <xf numFmtId="0" fontId="32" fillId="2" borderId="0"/>
    <xf numFmtId="0" fontId="32" fillId="3" borderId="0"/>
    <xf numFmtId="0" fontId="32" fillId="4" borderId="0"/>
    <xf numFmtId="0" fontId="32" fillId="5" borderId="0"/>
    <xf numFmtId="0" fontId="32" fillId="6" borderId="0"/>
    <xf numFmtId="0" fontId="32" fillId="7" borderId="0"/>
    <xf numFmtId="0" fontId="32" fillId="8" borderId="0"/>
    <xf numFmtId="0" fontId="32" fillId="9" borderId="0"/>
    <xf numFmtId="0" fontId="32" fillId="10" borderId="0"/>
    <xf numFmtId="0" fontId="32" fillId="5" borderId="0"/>
    <xf numFmtId="0" fontId="32" fillId="8" borderId="0"/>
    <xf numFmtId="0" fontId="32" fillId="11" borderId="0"/>
    <xf numFmtId="0" fontId="1" fillId="12" borderId="0"/>
    <xf numFmtId="0" fontId="1" fillId="9" borderId="0"/>
    <xf numFmtId="0" fontId="1" fillId="10" borderId="0"/>
    <xf numFmtId="0" fontId="1" fillId="13" borderId="0"/>
    <xf numFmtId="0" fontId="1" fillId="14" borderId="0"/>
    <xf numFmtId="0" fontId="1" fillId="15" borderId="0"/>
    <xf numFmtId="0" fontId="1" fillId="16" borderId="0"/>
    <xf numFmtId="0" fontId="1" fillId="17" borderId="0"/>
    <xf numFmtId="0" fontId="1" fillId="18" borderId="0"/>
    <xf numFmtId="0" fontId="1" fillId="13" borderId="0"/>
    <xf numFmtId="0" fontId="1" fillId="14" borderId="0"/>
    <xf numFmtId="0" fontId="1" fillId="19" borderId="0"/>
    <xf numFmtId="0" fontId="2" fillId="7" borderId="1"/>
    <xf numFmtId="0" fontId="3" fillId="20" borderId="2"/>
    <xf numFmtId="0" fontId="4" fillId="20" borderId="1"/>
    <xf numFmtId="0" fontId="5" fillId="0" borderId="3"/>
    <xf numFmtId="0" fontId="6" fillId="0" borderId="4"/>
    <xf numFmtId="0" fontId="7" fillId="0" borderId="5"/>
    <xf numFmtId="0" fontId="7" fillId="0" borderId="0"/>
    <xf numFmtId="0" fontId="8" fillId="0" borderId="6"/>
    <xf numFmtId="0" fontId="9" fillId="21" borderId="7"/>
    <xf numFmtId="0" fontId="10" fillId="0" borderId="0"/>
    <xf numFmtId="0" fontId="11" fillId="22" borderId="0"/>
    <xf numFmtId="0" fontId="12" fillId="3" borderId="0"/>
    <xf numFmtId="0" fontId="13" fillId="0" borderId="0"/>
    <xf numFmtId="0" fontId="32" fillId="23" borderId="8"/>
    <xf numFmtId="0" fontId="14" fillId="0" borderId="9"/>
    <xf numFmtId="0" fontId="15" fillId="0" borderId="0"/>
    <xf numFmtId="0" fontId="16" fillId="4" borderId="0"/>
  </cellStyleXfs>
  <cellXfs count="121">
    <xf numFmtId="0" fontId="0" fillId="0" borderId="0" xfId="0"/>
    <xf numFmtId="0" fontId="17" fillId="0" borderId="0" xfId="0" applyFont="1" applyAlignment="1">
      <alignment horizontal="center" vertical="top"/>
    </xf>
    <xf numFmtId="0" fontId="17" fillId="24" borderId="0" xfId="0" applyFont="1" applyFill="1" applyAlignment="1">
      <alignment horizontal="center" vertical="top"/>
    </xf>
    <xf numFmtId="0" fontId="17" fillId="26" borderId="0" xfId="0" applyFont="1" applyFill="1" applyAlignment="1">
      <alignment horizontal="center" vertical="top"/>
    </xf>
    <xf numFmtId="0" fontId="17" fillId="26" borderId="10" xfId="0" applyFont="1" applyFill="1" applyBorder="1" applyAlignment="1">
      <alignment horizontal="center" vertical="top"/>
    </xf>
    <xf numFmtId="0" fontId="17" fillId="26" borderId="11" xfId="0" applyFont="1" applyFill="1" applyBorder="1" applyAlignment="1">
      <alignment horizontal="center" vertical="top"/>
    </xf>
    <xf numFmtId="0" fontId="22" fillId="0" borderId="0" xfId="0" applyFont="1"/>
    <xf numFmtId="0" fontId="22" fillId="26" borderId="0" xfId="0" applyFont="1" applyFill="1"/>
    <xf numFmtId="0" fontId="0" fillId="24" borderId="0" xfId="0" applyFill="1"/>
    <xf numFmtId="0" fontId="0" fillId="26" borderId="0" xfId="0" applyFill="1"/>
    <xf numFmtId="0" fontId="0" fillId="25" borderId="0" xfId="0" applyFill="1"/>
    <xf numFmtId="2" fontId="29" fillId="24" borderId="10" xfId="0" applyNumberFormat="1" applyFont="1" applyFill="1" applyBorder="1" applyAlignment="1">
      <alignment horizontal="center" vertical="center" wrapText="1"/>
    </xf>
    <xf numFmtId="2" fontId="29" fillId="0" borderId="10" xfId="0" applyNumberFormat="1" applyFont="1" applyBorder="1" applyAlignment="1">
      <alignment horizontal="center" vertical="center" wrapText="1"/>
    </xf>
    <xf numFmtId="0" fontId="29" fillId="0" borderId="10" xfId="0" applyFont="1" applyBorder="1" applyAlignment="1">
      <alignment horizontal="justify" vertical="center" wrapText="1"/>
    </xf>
    <xf numFmtId="0" fontId="29" fillId="0" borderId="10" xfId="0" applyFont="1" applyBorder="1" applyAlignment="1">
      <alignment horizontal="center" vertical="center" wrapText="1"/>
    </xf>
    <xf numFmtId="0" fontId="30" fillId="0" borderId="0" xfId="0" applyFont="1" applyAlignment="1">
      <alignment horizontal="center" vertical="center" wrapText="1"/>
    </xf>
    <xf numFmtId="3" fontId="30" fillId="0" borderId="0" xfId="0" applyNumberFormat="1" applyFont="1" applyAlignment="1">
      <alignment horizontal="center" vertical="center" wrapText="1"/>
    </xf>
    <xf numFmtId="4" fontId="29" fillId="0" borderId="10" xfId="0" applyNumberFormat="1" applyFont="1" applyBorder="1" applyAlignment="1">
      <alignment horizontal="center" vertical="center" wrapText="1"/>
    </xf>
    <xf numFmtId="4" fontId="30" fillId="0" borderId="0" xfId="0" applyNumberFormat="1" applyFont="1" applyAlignment="1">
      <alignment horizontal="center" vertical="center" wrapText="1"/>
    </xf>
    <xf numFmtId="0" fontId="31" fillId="0" borderId="0" xfId="0" applyFont="1" applyAlignment="1">
      <alignment horizontal="center" wrapText="1"/>
    </xf>
    <xf numFmtId="0" fontId="29" fillId="0" borderId="0" xfId="0" applyFont="1" applyAlignment="1">
      <alignment horizontal="justify" vertical="center" wrapText="1"/>
    </xf>
    <xf numFmtId="0" fontId="29" fillId="0" borderId="0" xfId="0" applyFont="1" applyAlignment="1">
      <alignment horizontal="center" vertical="center" wrapText="1"/>
    </xf>
    <xf numFmtId="4" fontId="0" fillId="0" borderId="0" xfId="0" applyNumberFormat="1"/>
    <xf numFmtId="0" fontId="17" fillId="28" borderId="0" xfId="0" applyFont="1" applyFill="1" applyAlignment="1">
      <alignment horizontal="center" vertical="top"/>
    </xf>
    <xf numFmtId="0" fontId="17" fillId="29" borderId="0" xfId="0" applyFont="1" applyFill="1" applyAlignment="1">
      <alignment horizontal="center" vertical="top"/>
    </xf>
    <xf numFmtId="0" fontId="17" fillId="27" borderId="0" xfId="0" applyFont="1" applyFill="1" applyAlignment="1">
      <alignment horizontal="center" vertical="top"/>
    </xf>
    <xf numFmtId="0" fontId="18" fillId="29" borderId="0" xfId="0" applyFont="1" applyFill="1" applyAlignment="1">
      <alignment vertical="top" wrapText="1"/>
    </xf>
    <xf numFmtId="0" fontId="20" fillId="29" borderId="0" xfId="0" applyFont="1" applyFill="1" applyAlignment="1">
      <alignment horizontal="center" vertical="top"/>
    </xf>
    <xf numFmtId="0" fontId="20" fillId="27" borderId="0" xfId="0" applyFont="1" applyFill="1" applyAlignment="1">
      <alignment horizontal="center" vertical="top"/>
    </xf>
    <xf numFmtId="0" fontId="36" fillId="28" borderId="13" xfId="0" applyFont="1" applyFill="1" applyBorder="1" applyAlignment="1">
      <alignment horizontal="center" vertical="top" wrapText="1"/>
    </xf>
    <xf numFmtId="4" fontId="17" fillId="28" borderId="13" xfId="0" applyNumberFormat="1" applyFont="1" applyFill="1" applyBorder="1" applyAlignment="1">
      <alignment horizontal="center" vertical="center"/>
    </xf>
    <xf numFmtId="4" fontId="17" fillId="27" borderId="13" xfId="0" applyNumberFormat="1" applyFont="1" applyFill="1" applyBorder="1" applyAlignment="1">
      <alignment horizontal="center" vertical="center"/>
    </xf>
    <xf numFmtId="4" fontId="17" fillId="29" borderId="13" xfId="0" applyNumberFormat="1" applyFont="1" applyFill="1" applyBorder="1" applyAlignment="1">
      <alignment horizontal="center" vertical="center"/>
    </xf>
    <xf numFmtId="0" fontId="36" fillId="29" borderId="13" xfId="0" applyFont="1" applyFill="1" applyBorder="1" applyAlignment="1">
      <alignment horizontal="center" vertical="top" wrapText="1"/>
    </xf>
    <xf numFmtId="0" fontId="18" fillId="29" borderId="0" xfId="0" applyFont="1" applyFill="1" applyBorder="1" applyAlignment="1">
      <alignment horizontal="center" vertical="top" wrapText="1"/>
    </xf>
    <xf numFmtId="0" fontId="34" fillId="28" borderId="0" xfId="0" applyFont="1" applyFill="1" applyBorder="1" applyAlignment="1">
      <alignment horizontal="center" vertical="top" wrapText="1"/>
    </xf>
    <xf numFmtId="0" fontId="21" fillId="28" borderId="0" xfId="0" applyFont="1" applyFill="1" applyBorder="1" applyAlignment="1">
      <alignment horizontal="center" vertical="center" wrapText="1"/>
    </xf>
    <xf numFmtId="0" fontId="36" fillId="29" borderId="0" xfId="0" applyFont="1" applyFill="1" applyBorder="1" applyAlignment="1">
      <alignment horizontal="center" vertical="top" wrapText="1"/>
    </xf>
    <xf numFmtId="4" fontId="17" fillId="28" borderId="0" xfId="0" applyNumberFormat="1" applyFont="1" applyFill="1" applyBorder="1" applyAlignment="1">
      <alignment horizontal="center" vertical="center"/>
    </xf>
    <xf numFmtId="4" fontId="37" fillId="27" borderId="0" xfId="0" applyNumberFormat="1" applyFont="1" applyFill="1" applyBorder="1" applyAlignment="1">
      <alignment horizontal="center" vertical="top" wrapText="1"/>
    </xf>
    <xf numFmtId="0" fontId="23" fillId="29" borderId="0" xfId="0" applyFont="1" applyFill="1" applyBorder="1" applyAlignment="1">
      <alignment horizontal="center" vertical="top" wrapText="1"/>
    </xf>
    <xf numFmtId="0" fontId="0" fillId="26" borderId="0" xfId="0" applyFill="1" applyBorder="1"/>
    <xf numFmtId="0" fontId="0" fillId="24" borderId="0" xfId="0" applyFill="1" applyBorder="1"/>
    <xf numFmtId="3" fontId="0" fillId="24" borderId="0" xfId="0" applyNumberFormat="1" applyFill="1" applyBorder="1"/>
    <xf numFmtId="0" fontId="0" fillId="24" borderId="0" xfId="0" applyFill="1" applyBorder="1" applyAlignment="1">
      <alignment horizontal="center" wrapText="1"/>
    </xf>
    <xf numFmtId="0" fontId="0" fillId="26" borderId="0" xfId="0" applyFill="1" applyBorder="1" applyAlignment="1">
      <alignment wrapText="1"/>
    </xf>
    <xf numFmtId="0" fontId="0" fillId="25" borderId="0" xfId="0" applyFill="1" applyBorder="1"/>
    <xf numFmtId="0" fontId="17" fillId="26" borderId="0" xfId="0" applyFont="1" applyFill="1" applyBorder="1" applyAlignment="1">
      <alignment horizontal="center" vertical="top"/>
    </xf>
    <xf numFmtId="0" fontId="17" fillId="0" borderId="0" xfId="0" applyFont="1" applyBorder="1" applyAlignment="1">
      <alignment horizontal="center" vertical="top"/>
    </xf>
    <xf numFmtId="4" fontId="37" fillId="27" borderId="13" xfId="0" applyNumberFormat="1" applyFont="1" applyFill="1" applyBorder="1" applyAlignment="1">
      <alignment horizontal="center" vertical="center" wrapText="1"/>
    </xf>
    <xf numFmtId="0" fontId="0" fillId="26" borderId="13" xfId="0" applyFill="1" applyBorder="1" applyAlignment="1">
      <alignment vertical="center" wrapText="1"/>
    </xf>
    <xf numFmtId="0" fontId="21" fillId="29" borderId="13" xfId="0" applyFont="1" applyFill="1" applyBorder="1" applyAlignment="1">
      <alignment horizontal="center" vertical="top" wrapText="1"/>
    </xf>
    <xf numFmtId="0" fontId="18" fillId="29" borderId="0" xfId="0" applyFont="1" applyFill="1" applyAlignment="1">
      <alignment horizontal="center" vertical="top" wrapText="1"/>
    </xf>
    <xf numFmtId="0" fontId="18" fillId="27" borderId="0" xfId="0" applyFont="1" applyFill="1" applyAlignment="1">
      <alignment horizontal="center" vertical="top" wrapText="1"/>
    </xf>
    <xf numFmtId="0" fontId="18" fillId="29" borderId="13" xfId="0" applyFont="1" applyFill="1" applyBorder="1" applyAlignment="1">
      <alignment horizontal="center" vertical="top" wrapText="1"/>
    </xf>
    <xf numFmtId="0" fontId="34" fillId="28" borderId="13" xfId="0" applyFont="1" applyFill="1" applyBorder="1" applyAlignment="1">
      <alignment horizontal="center" vertical="top" wrapText="1"/>
    </xf>
    <xf numFmtId="0" fontId="24" fillId="29" borderId="13" xfId="0" applyFont="1" applyFill="1" applyBorder="1" applyAlignment="1">
      <alignment horizontal="center" vertical="top" wrapText="1"/>
    </xf>
    <xf numFmtId="0" fontId="39" fillId="26" borderId="13" xfId="0" applyFont="1" applyFill="1" applyBorder="1" applyAlignment="1">
      <alignment horizontal="center" vertical="center" wrapText="1"/>
    </xf>
    <xf numFmtId="0" fontId="40" fillId="24" borderId="0" xfId="0" applyFont="1" applyFill="1" applyBorder="1" applyAlignment="1">
      <alignment horizontal="center" wrapText="1"/>
    </xf>
    <xf numFmtId="0" fontId="26" fillId="24" borderId="0" xfId="0" applyFont="1" applyFill="1" applyBorder="1" applyAlignment="1">
      <alignment horizontal="center" wrapText="1"/>
    </xf>
    <xf numFmtId="0" fontId="0" fillId="24" borderId="0" xfId="0" applyFill="1" applyAlignment="1">
      <alignment horizontal="center" vertical="center" wrapText="1"/>
    </xf>
    <xf numFmtId="0" fontId="22" fillId="26" borderId="0" xfId="0" applyFont="1" applyFill="1" applyBorder="1" applyAlignment="1">
      <alignment horizontal="center" vertical="center" wrapText="1"/>
    </xf>
    <xf numFmtId="0" fontId="25" fillId="26" borderId="0" xfId="0" applyFont="1" applyFill="1" applyBorder="1" applyAlignment="1">
      <alignment horizontal="center" vertical="center" wrapText="1"/>
    </xf>
    <xf numFmtId="0" fontId="0" fillId="24" borderId="0" xfId="0" applyFill="1" applyBorder="1" applyAlignment="1">
      <alignment horizontal="center" wrapText="1"/>
    </xf>
    <xf numFmtId="0" fontId="38" fillId="26" borderId="13" xfId="0" applyFont="1" applyFill="1" applyBorder="1" applyAlignment="1">
      <alignment horizontal="center" vertical="center" wrapText="1"/>
    </xf>
    <xf numFmtId="0" fontId="21" fillId="29" borderId="13" xfId="0" applyFont="1" applyFill="1" applyBorder="1" applyAlignment="1">
      <alignment horizontal="center" vertical="top" wrapText="1"/>
    </xf>
    <xf numFmtId="0" fontId="34" fillId="28" borderId="13" xfId="0" applyFont="1" applyFill="1" applyBorder="1" applyAlignment="1">
      <alignment horizontal="left" vertical="top" wrapText="1"/>
    </xf>
    <xf numFmtId="0" fontId="21" fillId="28" borderId="13" xfId="0" applyFont="1" applyFill="1" applyBorder="1" applyAlignment="1">
      <alignment horizontal="center" vertical="center" wrapText="1"/>
    </xf>
    <xf numFmtId="0" fontId="23" fillId="28" borderId="13" xfId="0" applyFont="1" applyFill="1" applyBorder="1" applyAlignment="1">
      <alignment horizontal="left" vertical="top" wrapText="1"/>
    </xf>
    <xf numFmtId="0" fontId="23" fillId="28" borderId="13" xfId="0" applyFont="1" applyFill="1" applyBorder="1" applyAlignment="1">
      <alignment horizontal="center" vertical="top" wrapText="1"/>
    </xf>
    <xf numFmtId="0" fontId="23" fillId="29" borderId="13" xfId="0" applyFont="1" applyFill="1" applyBorder="1" applyAlignment="1">
      <alignment horizontal="center" vertical="top" wrapText="1"/>
    </xf>
    <xf numFmtId="0" fontId="19" fillId="29" borderId="0" xfId="0" applyFont="1" applyFill="1" applyAlignment="1">
      <alignment horizontal="left" vertical="top" wrapText="1"/>
    </xf>
    <xf numFmtId="0" fontId="18" fillId="29" borderId="0" xfId="0" applyFont="1" applyFill="1" applyAlignment="1">
      <alignment horizontal="center" vertical="top"/>
    </xf>
    <xf numFmtId="0" fontId="18" fillId="27" borderId="0" xfId="0" applyFont="1" applyFill="1" applyAlignment="1">
      <alignment horizontal="center" vertical="top"/>
    </xf>
    <xf numFmtId="0" fontId="0" fillId="24" borderId="13" xfId="0" applyFill="1" applyBorder="1" applyAlignment="1">
      <alignment horizontal="center" vertical="center" wrapText="1"/>
    </xf>
    <xf numFmtId="0" fontId="0" fillId="24" borderId="13" xfId="0" applyFill="1" applyBorder="1" applyAlignment="1">
      <alignment horizontal="center" vertical="center"/>
    </xf>
    <xf numFmtId="0" fontId="42" fillId="24" borderId="13" xfId="0" applyFont="1" applyFill="1" applyBorder="1" applyAlignment="1">
      <alignment horizontal="center" vertical="center" wrapText="1"/>
    </xf>
    <xf numFmtId="0" fontId="38" fillId="24" borderId="13" xfId="0" applyFont="1" applyFill="1" applyBorder="1" applyAlignment="1">
      <alignment horizontal="center" vertical="center" wrapText="1"/>
    </xf>
    <xf numFmtId="0" fontId="27" fillId="24" borderId="13" xfId="0" applyFont="1" applyFill="1" applyBorder="1" applyAlignment="1">
      <alignment horizontal="center" vertical="center" wrapText="1"/>
    </xf>
    <xf numFmtId="0" fontId="41" fillId="24" borderId="14" xfId="0" applyFont="1" applyFill="1" applyBorder="1" applyAlignment="1">
      <alignment horizontal="center" vertical="center" wrapText="1"/>
    </xf>
    <xf numFmtId="0" fontId="41" fillId="24" borderId="15" xfId="0" applyFont="1" applyFill="1" applyBorder="1" applyAlignment="1">
      <alignment horizontal="center" vertical="center" wrapText="1"/>
    </xf>
    <xf numFmtId="0" fontId="41" fillId="0" borderId="0" xfId="0" applyFont="1" applyBorder="1" applyAlignment="1">
      <alignment horizontal="center" wrapText="1"/>
    </xf>
    <xf numFmtId="0" fontId="27" fillId="24" borderId="0" xfId="0" applyFont="1" applyFill="1" applyAlignment="1">
      <alignment wrapText="1"/>
    </xf>
    <xf numFmtId="4" fontId="29" fillId="0" borderId="10" xfId="0" applyNumberFormat="1" applyFont="1" applyBorder="1" applyAlignment="1">
      <alignment horizontal="center" vertical="center" wrapText="1"/>
    </xf>
    <xf numFmtId="0" fontId="29" fillId="0" borderId="10" xfId="0" applyFont="1" applyBorder="1" applyAlignment="1">
      <alignment horizontal="justify" vertical="center" wrapText="1"/>
    </xf>
    <xf numFmtId="0" fontId="29" fillId="0" borderId="12" xfId="0" applyFont="1" applyBorder="1" applyAlignment="1">
      <alignment horizontal="center" vertical="center" wrapText="1"/>
    </xf>
    <xf numFmtId="0" fontId="29" fillId="0" borderId="12" xfId="0" applyFont="1" applyBorder="1" applyAlignment="1">
      <alignment horizontal="justify" vertical="center" wrapText="1"/>
    </xf>
    <xf numFmtId="0" fontId="29" fillId="0" borderId="10" xfId="0" applyFont="1" applyBorder="1" applyAlignment="1">
      <alignment horizontal="center" vertical="center" wrapText="1"/>
    </xf>
    <xf numFmtId="0" fontId="0" fillId="24" borderId="16" xfId="0" applyFill="1" applyBorder="1" applyAlignment="1">
      <alignment horizontal="center" vertical="center" wrapText="1"/>
    </xf>
    <xf numFmtId="0" fontId="41" fillId="24" borderId="17" xfId="0" applyFont="1" applyFill="1" applyBorder="1" applyAlignment="1">
      <alignment horizontal="center" vertical="center" wrapText="1"/>
    </xf>
    <xf numFmtId="0" fontId="41" fillId="24" borderId="18" xfId="0" applyFont="1" applyFill="1" applyBorder="1" applyAlignment="1">
      <alignment horizontal="center" vertical="center" wrapText="1"/>
    </xf>
    <xf numFmtId="0" fontId="42" fillId="24" borderId="16" xfId="0" applyFont="1" applyFill="1" applyBorder="1" applyAlignment="1">
      <alignment horizontal="center" vertical="center" wrapText="1"/>
    </xf>
    <xf numFmtId="0" fontId="38" fillId="24" borderId="16" xfId="0" applyFont="1" applyFill="1" applyBorder="1" applyAlignment="1">
      <alignment horizontal="center" vertical="center" wrapText="1"/>
    </xf>
    <xf numFmtId="0" fontId="43" fillId="24" borderId="16" xfId="0" applyFont="1" applyFill="1" applyBorder="1" applyAlignment="1">
      <alignment horizontal="center" vertical="center" wrapText="1"/>
    </xf>
    <xf numFmtId="0" fontId="27" fillId="24" borderId="16" xfId="0" applyFont="1" applyFill="1" applyBorder="1" applyAlignment="1">
      <alignment horizontal="center" vertical="center" wrapText="1"/>
    </xf>
    <xf numFmtId="0" fontId="42" fillId="24" borderId="16" xfId="0" applyFont="1" applyFill="1" applyBorder="1" applyAlignment="1">
      <alignment horizontal="center" vertical="center"/>
    </xf>
    <xf numFmtId="0" fontId="0" fillId="24" borderId="16" xfId="0" applyFill="1" applyBorder="1" applyAlignment="1">
      <alignment horizontal="center" vertical="center"/>
    </xf>
    <xf numFmtId="0" fontId="20" fillId="29" borderId="0" xfId="0" applyFont="1" applyFill="1" applyBorder="1" applyAlignment="1">
      <alignment horizontal="center" vertical="top"/>
    </xf>
    <xf numFmtId="0" fontId="20" fillId="27" borderId="0" xfId="0" applyFont="1" applyFill="1" applyBorder="1" applyAlignment="1">
      <alignment horizontal="center" vertical="top"/>
    </xf>
    <xf numFmtId="0" fontId="21" fillId="27" borderId="13" xfId="0" applyFont="1" applyFill="1" applyBorder="1" applyAlignment="1">
      <alignment horizontal="center" vertical="top" wrapText="1"/>
    </xf>
    <xf numFmtId="0" fontId="21" fillId="27" borderId="13" xfId="0" applyFont="1" applyFill="1" applyBorder="1" applyAlignment="1">
      <alignment horizontal="center" vertical="top" wrapText="1"/>
    </xf>
    <xf numFmtId="0" fontId="33" fillId="28" borderId="13" xfId="0" applyFont="1" applyFill="1" applyBorder="1" applyAlignment="1">
      <alignment horizontal="center" vertical="top" wrapText="1"/>
    </xf>
    <xf numFmtId="0" fontId="36" fillId="28" borderId="13" xfId="0" applyFont="1" applyFill="1" applyBorder="1" applyAlignment="1">
      <alignment horizontal="center" vertical="top"/>
    </xf>
    <xf numFmtId="0" fontId="23" fillId="29" borderId="13" xfId="0" applyFont="1" applyFill="1" applyBorder="1" applyAlignment="1">
      <alignment horizontal="left" vertical="top" wrapText="1"/>
    </xf>
    <xf numFmtId="0" fontId="35" fillId="28" borderId="13" xfId="0" applyFont="1" applyFill="1" applyBorder="1" applyAlignment="1">
      <alignment horizontal="left" vertical="top" wrapText="1"/>
    </xf>
    <xf numFmtId="0" fontId="35" fillId="29" borderId="13" xfId="0" applyFont="1" applyFill="1" applyBorder="1" applyAlignment="1">
      <alignment horizontal="left" vertical="top" wrapText="1"/>
    </xf>
    <xf numFmtId="0" fontId="21" fillId="29" borderId="13" xfId="0" applyFont="1" applyFill="1" applyBorder="1" applyAlignment="1">
      <alignment horizontal="left" vertical="top" wrapText="1"/>
    </xf>
    <xf numFmtId="0" fontId="34" fillId="29" borderId="13" xfId="0" applyFont="1" applyFill="1" applyBorder="1" applyAlignment="1">
      <alignment horizontal="left" vertical="top" wrapText="1"/>
    </xf>
    <xf numFmtId="0" fontId="36" fillId="28" borderId="13" xfId="0" applyFont="1" applyFill="1" applyBorder="1" applyAlignment="1">
      <alignment horizontal="center" vertical="center"/>
    </xf>
    <xf numFmtId="0" fontId="36" fillId="28" borderId="13" xfId="0" applyFont="1" applyFill="1" applyBorder="1" applyAlignment="1">
      <alignment horizontal="center" vertical="center" wrapText="1"/>
    </xf>
    <xf numFmtId="0" fontId="33" fillId="27" borderId="13" xfId="0" applyFont="1" applyFill="1" applyBorder="1" applyAlignment="1">
      <alignment horizontal="left" vertical="top" wrapText="1"/>
    </xf>
    <xf numFmtId="0" fontId="21" fillId="27" borderId="13" xfId="0" applyFont="1" applyFill="1" applyBorder="1" applyAlignment="1">
      <alignment horizontal="center" vertical="center" wrapText="1"/>
    </xf>
    <xf numFmtId="0" fontId="36" fillId="27" borderId="13" xfId="0" applyFont="1" applyFill="1" applyBorder="1" applyAlignment="1">
      <alignment horizontal="center" vertical="top" wrapText="1"/>
    </xf>
    <xf numFmtId="4" fontId="17" fillId="27" borderId="13" xfId="0" applyNumberFormat="1" applyFont="1" applyFill="1" applyBorder="1" applyAlignment="1">
      <alignment horizontal="center" vertical="center" wrapText="1"/>
    </xf>
    <xf numFmtId="0" fontId="23" fillId="27" borderId="13" xfId="0" applyFont="1" applyFill="1" applyBorder="1" applyAlignment="1">
      <alignment horizontal="center" vertical="top" wrapText="1"/>
    </xf>
    <xf numFmtId="0" fontId="23" fillId="27" borderId="13" xfId="0" applyFont="1" applyFill="1" applyBorder="1" applyAlignment="1">
      <alignment horizontal="center" vertical="center" wrapText="1"/>
    </xf>
    <xf numFmtId="0" fontId="44" fillId="29" borderId="13" xfId="0" applyFont="1" applyFill="1" applyBorder="1" applyAlignment="1">
      <alignment horizontal="left" vertical="center" wrapText="1"/>
    </xf>
    <xf numFmtId="0" fontId="22" fillId="29" borderId="13" xfId="0" applyFont="1" applyFill="1" applyBorder="1" applyAlignment="1">
      <alignment horizontal="center" vertical="center" wrapText="1"/>
    </xf>
    <xf numFmtId="0" fontId="28" fillId="29" borderId="13" xfId="0" applyFont="1" applyFill="1" applyBorder="1" applyAlignment="1">
      <alignment horizontal="left" vertical="top" wrapText="1"/>
    </xf>
    <xf numFmtId="0" fontId="28" fillId="29" borderId="13" xfId="0" applyFont="1" applyFill="1" applyBorder="1" applyAlignment="1">
      <alignment horizontal="center" vertical="top" wrapText="1"/>
    </xf>
    <xf numFmtId="16" fontId="22" fillId="29" borderId="13" xfId="0" applyNumberFormat="1" applyFont="1" applyFill="1" applyBorder="1" applyAlignment="1">
      <alignment horizontal="center" vertical="center" wrapText="1"/>
    </xf>
  </cellXfs>
  <cellStyles count="42">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Ввод " xfId="25"/>
    <cellStyle name="Вывод" xfId="26"/>
    <cellStyle name="Вычисление" xfId="27"/>
    <cellStyle name="Заголовок 1" xfId="28"/>
    <cellStyle name="Заголовок 2" xfId="29"/>
    <cellStyle name="Заголовок 3" xfId="30"/>
    <cellStyle name="Заголовок 4" xfId="31"/>
    <cellStyle name="Итог" xfId="32"/>
    <cellStyle name="Контрольная ячейка" xfId="33"/>
    <cellStyle name="Название" xfId="34"/>
    <cellStyle name="Нейтральный" xfId="35"/>
    <cellStyle name="Обычный" xfId="0" builtinId="0"/>
    <cellStyle name="Плохой" xfId="36"/>
    <cellStyle name="Пояснение" xfId="37"/>
    <cellStyle name="Примечание" xfId="38"/>
    <cellStyle name="Связанная ячейка" xfId="39"/>
    <cellStyle name="Текст предупреждения" xfId="40"/>
    <cellStyle name="Хороший"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
  </sheetPr>
  <dimension ref="A1:IV510"/>
  <sheetViews>
    <sheetView tabSelected="1" zoomScaleNormal="100" workbookViewId="0">
      <selection activeCell="A66" sqref="A2:L66"/>
    </sheetView>
  </sheetViews>
  <sheetFormatPr defaultColWidth="8.28515625" defaultRowHeight="15" x14ac:dyDescent="0.25"/>
  <cols>
    <col min="1" max="1" width="4.5703125" style="23" customWidth="1"/>
    <col min="2" max="2" width="23.42578125" style="24" customWidth="1"/>
    <col min="3" max="3" width="6.7109375" style="24" customWidth="1"/>
    <col min="4" max="4" width="11.140625" style="23" customWidth="1"/>
    <col min="5" max="5" width="11.5703125" style="24" customWidth="1"/>
    <col min="6" max="6" width="11.28515625" style="25" customWidth="1"/>
    <col min="7" max="7" width="10.140625" style="25" customWidth="1"/>
    <col min="8" max="8" width="10.5703125" style="24" customWidth="1"/>
    <col min="9" max="9" width="10.28515625" style="23" customWidth="1"/>
    <col min="10" max="10" width="10.42578125" style="23" customWidth="1"/>
    <col min="11" max="11" width="12.42578125" style="23" customWidth="1"/>
    <col min="12" max="12" width="13" style="23" customWidth="1"/>
    <col min="13" max="13" width="6.85546875" style="1" customWidth="1"/>
    <col min="14" max="14" width="8.5703125" style="1" customWidth="1"/>
    <col min="15" max="15" width="19" style="3" customWidth="1"/>
    <col min="16" max="16" width="14.7109375" style="3" customWidth="1"/>
    <col min="17" max="17" width="13.42578125" style="1" customWidth="1"/>
    <col min="18" max="256" width="9.140625" style="1" customWidth="1"/>
  </cols>
  <sheetData>
    <row r="1" spans="1:17" x14ac:dyDescent="0.25">
      <c r="C1" s="23"/>
      <c r="O1" s="4"/>
      <c r="P1" s="5"/>
    </row>
    <row r="2" spans="1:17" ht="73.5" customHeight="1" x14ac:dyDescent="0.25">
      <c r="A2" s="24"/>
      <c r="D2" s="24"/>
      <c r="H2" s="26"/>
      <c r="I2" s="71" t="s">
        <v>86</v>
      </c>
      <c r="J2" s="71"/>
      <c r="K2" s="71"/>
      <c r="L2" s="71"/>
    </row>
    <row r="3" spans="1:17" ht="30.75" customHeight="1" x14ac:dyDescent="0.25">
      <c r="A3" s="24"/>
      <c r="D3" s="24"/>
      <c r="H3" s="26"/>
      <c r="I3" s="71" t="s">
        <v>81</v>
      </c>
      <c r="J3" s="71"/>
      <c r="K3" s="71"/>
      <c r="L3" s="71"/>
    </row>
    <row r="4" spans="1:17" ht="23.25" customHeight="1" x14ac:dyDescent="0.25">
      <c r="A4" s="24"/>
      <c r="B4" s="72" t="s">
        <v>0</v>
      </c>
      <c r="C4" s="72"/>
      <c r="D4" s="72"/>
      <c r="E4" s="72"/>
      <c r="F4" s="73"/>
      <c r="G4" s="73"/>
      <c r="H4" s="72"/>
      <c r="I4" s="72"/>
      <c r="J4" s="72"/>
      <c r="K4" s="72"/>
      <c r="L4" s="24"/>
    </row>
    <row r="5" spans="1:17" ht="10.5" customHeight="1" x14ac:dyDescent="0.25">
      <c r="A5" s="24"/>
      <c r="B5" s="27"/>
      <c r="C5" s="27"/>
      <c r="D5" s="27"/>
      <c r="E5" s="27"/>
      <c r="F5" s="28"/>
      <c r="G5" s="28"/>
      <c r="H5" s="27"/>
      <c r="I5" s="27"/>
      <c r="J5" s="27"/>
      <c r="K5" s="27"/>
      <c r="L5" s="24"/>
    </row>
    <row r="6" spans="1:17" ht="10.5" hidden="1" customHeight="1" x14ac:dyDescent="0.25">
      <c r="A6" s="24"/>
      <c r="B6" s="97"/>
      <c r="C6" s="97"/>
      <c r="D6" s="97"/>
      <c r="E6" s="97"/>
      <c r="F6" s="98"/>
      <c r="G6" s="98"/>
      <c r="H6" s="97"/>
      <c r="I6" s="97"/>
      <c r="J6" s="97"/>
      <c r="K6" s="24"/>
      <c r="L6" s="24"/>
    </row>
    <row r="7" spans="1:17" ht="34.5" customHeight="1" x14ac:dyDescent="0.25">
      <c r="A7" s="65" t="s">
        <v>1</v>
      </c>
      <c r="B7" s="65" t="s">
        <v>2</v>
      </c>
      <c r="C7" s="65" t="s">
        <v>3</v>
      </c>
      <c r="D7" s="65" t="s">
        <v>4</v>
      </c>
      <c r="E7" s="65" t="s">
        <v>5</v>
      </c>
      <c r="F7" s="99" t="s">
        <v>6</v>
      </c>
      <c r="G7" s="99"/>
      <c r="H7" s="99"/>
      <c r="I7" s="99"/>
      <c r="J7" s="99"/>
      <c r="K7" s="65" t="s">
        <v>7</v>
      </c>
      <c r="L7" s="65" t="s">
        <v>8</v>
      </c>
    </row>
    <row r="8" spans="1:17" ht="39.75" customHeight="1" x14ac:dyDescent="0.25">
      <c r="A8" s="65"/>
      <c r="B8" s="65"/>
      <c r="C8" s="65"/>
      <c r="D8" s="65"/>
      <c r="E8" s="65"/>
      <c r="F8" s="100" t="s">
        <v>55</v>
      </c>
      <c r="G8" s="100" t="s">
        <v>56</v>
      </c>
      <c r="H8" s="51" t="s">
        <v>57</v>
      </c>
      <c r="I8" s="51" t="s">
        <v>58</v>
      </c>
      <c r="J8" s="51" t="s">
        <v>59</v>
      </c>
      <c r="K8" s="65"/>
      <c r="L8" s="65"/>
    </row>
    <row r="9" spans="1:17" s="6" customFormat="1" ht="24" customHeight="1" x14ac:dyDescent="0.2">
      <c r="A9" s="51">
        <v>1</v>
      </c>
      <c r="B9" s="51">
        <v>2</v>
      </c>
      <c r="C9" s="51">
        <v>3</v>
      </c>
      <c r="D9" s="51">
        <v>4</v>
      </c>
      <c r="E9" s="51">
        <v>5</v>
      </c>
      <c r="F9" s="100">
        <v>6</v>
      </c>
      <c r="G9" s="100">
        <v>7</v>
      </c>
      <c r="H9" s="51">
        <v>8</v>
      </c>
      <c r="I9" s="51">
        <v>9</v>
      </c>
      <c r="J9" s="51">
        <v>10</v>
      </c>
      <c r="K9" s="51">
        <v>12</v>
      </c>
      <c r="L9" s="51">
        <v>13</v>
      </c>
      <c r="O9" s="7"/>
      <c r="P9" s="7"/>
    </row>
    <row r="10" spans="1:17" s="8" customFormat="1" ht="33.75" customHeight="1" x14ac:dyDescent="0.25">
      <c r="A10" s="65" t="s">
        <v>9</v>
      </c>
      <c r="B10" s="101" t="s">
        <v>64</v>
      </c>
      <c r="C10" s="67" t="s">
        <v>77</v>
      </c>
      <c r="D10" s="29" t="s">
        <v>10</v>
      </c>
      <c r="E10" s="30">
        <f>SUM(F10:J10)</f>
        <v>1204693.7</v>
      </c>
      <c r="F10" s="31">
        <f>F11+F12+F13</f>
        <v>239382.7</v>
      </c>
      <c r="G10" s="31">
        <f t="shared" ref="G10:J10" si="0">G11+G12+G13</f>
        <v>252681</v>
      </c>
      <c r="H10" s="31">
        <f t="shared" si="0"/>
        <v>242942</v>
      </c>
      <c r="I10" s="31">
        <f t="shared" si="0"/>
        <v>242942</v>
      </c>
      <c r="J10" s="31">
        <f t="shared" si="0"/>
        <v>226746</v>
      </c>
      <c r="K10" s="70" t="s">
        <v>11</v>
      </c>
      <c r="L10" s="70" t="s">
        <v>12</v>
      </c>
      <c r="N10" s="2"/>
      <c r="O10" s="9"/>
      <c r="P10" s="9"/>
    </row>
    <row r="11" spans="1:17" s="8" customFormat="1" ht="46.5" customHeight="1" x14ac:dyDescent="0.25">
      <c r="A11" s="65"/>
      <c r="B11" s="101"/>
      <c r="C11" s="67"/>
      <c r="D11" s="29" t="s">
        <v>13</v>
      </c>
      <c r="E11" s="30">
        <f t="shared" ref="E11:E50" si="1">SUM(F11:J11)</f>
        <v>974077</v>
      </c>
      <c r="F11" s="31">
        <f>F15+F18</f>
        <v>197621</v>
      </c>
      <c r="G11" s="31">
        <f>G15+G18</f>
        <v>196460</v>
      </c>
      <c r="H11" s="31">
        <f t="shared" ref="H11:J11" si="2">H15+H18</f>
        <v>196460</v>
      </c>
      <c r="I11" s="31">
        <f t="shared" si="2"/>
        <v>196460</v>
      </c>
      <c r="J11" s="31">
        <f t="shared" si="2"/>
        <v>187076</v>
      </c>
      <c r="K11" s="70"/>
      <c r="L11" s="70"/>
      <c r="O11" s="9"/>
      <c r="P11" s="9"/>
    </row>
    <row r="12" spans="1:17" s="8" customFormat="1" ht="54" customHeight="1" x14ac:dyDescent="0.25">
      <c r="A12" s="65"/>
      <c r="B12" s="101"/>
      <c r="C12" s="67"/>
      <c r="D12" s="29" t="s">
        <v>14</v>
      </c>
      <c r="E12" s="30">
        <f t="shared" si="1"/>
        <v>205305.7</v>
      </c>
      <c r="F12" s="31">
        <f t="shared" ref="F12:J12" si="3">F16+F19+F23+F29+F21</f>
        <v>41761.700000000004</v>
      </c>
      <c r="G12" s="31">
        <f t="shared" si="3"/>
        <v>47784</v>
      </c>
      <c r="H12" s="30">
        <f t="shared" si="3"/>
        <v>38045</v>
      </c>
      <c r="I12" s="30">
        <f t="shared" si="3"/>
        <v>38045</v>
      </c>
      <c r="J12" s="30">
        <f t="shared" si="3"/>
        <v>39670</v>
      </c>
      <c r="K12" s="70"/>
      <c r="L12" s="70"/>
      <c r="O12" s="41"/>
      <c r="P12" s="41"/>
      <c r="Q12" s="42"/>
    </row>
    <row r="13" spans="1:17" s="8" customFormat="1" ht="44.25" customHeight="1" x14ac:dyDescent="0.25">
      <c r="A13" s="65"/>
      <c r="B13" s="101"/>
      <c r="C13" s="67"/>
      <c r="D13" s="29" t="s">
        <v>72</v>
      </c>
      <c r="E13" s="30">
        <f t="shared" si="1"/>
        <v>25311</v>
      </c>
      <c r="F13" s="31">
        <f>F39</f>
        <v>0</v>
      </c>
      <c r="G13" s="31">
        <f>G39</f>
        <v>8437</v>
      </c>
      <c r="H13" s="31">
        <f t="shared" ref="H13:J13" si="4">H39</f>
        <v>8437</v>
      </c>
      <c r="I13" s="31">
        <f t="shared" si="4"/>
        <v>8437</v>
      </c>
      <c r="J13" s="31">
        <f t="shared" si="4"/>
        <v>0</v>
      </c>
      <c r="K13" s="70"/>
      <c r="L13" s="70"/>
      <c r="O13" s="41"/>
      <c r="P13" s="41"/>
      <c r="Q13" s="42"/>
    </row>
    <row r="14" spans="1:17" s="8" customFormat="1" ht="128.25" customHeight="1" x14ac:dyDescent="0.25">
      <c r="A14" s="65" t="s">
        <v>15</v>
      </c>
      <c r="B14" s="66" t="s">
        <v>16</v>
      </c>
      <c r="C14" s="67" t="s">
        <v>104</v>
      </c>
      <c r="D14" s="102" t="s">
        <v>10</v>
      </c>
      <c r="E14" s="30">
        <f t="shared" si="1"/>
        <v>969680.75999999989</v>
      </c>
      <c r="F14" s="31">
        <f t="shared" ref="F14:J14" si="5">F15+F16</f>
        <v>189615.24</v>
      </c>
      <c r="G14" s="31">
        <f t="shared" si="5"/>
        <v>188491.84</v>
      </c>
      <c r="H14" s="31">
        <f t="shared" si="5"/>
        <v>188491.84</v>
      </c>
      <c r="I14" s="30">
        <f t="shared" si="5"/>
        <v>188491.84</v>
      </c>
      <c r="J14" s="32">
        <f t="shared" si="5"/>
        <v>214590</v>
      </c>
      <c r="K14" s="70" t="s">
        <v>11</v>
      </c>
      <c r="L14" s="103" t="s">
        <v>17</v>
      </c>
      <c r="M14" s="88" t="s">
        <v>92</v>
      </c>
      <c r="N14" s="74"/>
      <c r="O14" s="41"/>
      <c r="P14" s="41"/>
      <c r="Q14" s="42"/>
    </row>
    <row r="15" spans="1:17" s="8" customFormat="1" ht="76.5" customHeight="1" x14ac:dyDescent="0.25">
      <c r="A15" s="65"/>
      <c r="B15" s="66"/>
      <c r="C15" s="67"/>
      <c r="D15" s="29" t="s">
        <v>13</v>
      </c>
      <c r="E15" s="30">
        <f t="shared" si="1"/>
        <v>923562</v>
      </c>
      <c r="F15" s="31">
        <v>189039</v>
      </c>
      <c r="G15" s="31">
        <v>185811</v>
      </c>
      <c r="H15" s="31">
        <v>185811</v>
      </c>
      <c r="I15" s="30">
        <v>185811</v>
      </c>
      <c r="J15" s="32">
        <v>177090</v>
      </c>
      <c r="K15" s="70"/>
      <c r="L15" s="103"/>
      <c r="M15" s="89" t="s">
        <v>102</v>
      </c>
      <c r="N15" s="79"/>
      <c r="O15" s="50" t="s">
        <v>88</v>
      </c>
      <c r="P15" s="50" t="s">
        <v>89</v>
      </c>
      <c r="Q15" s="42"/>
    </row>
    <row r="16" spans="1:17" s="8" customFormat="1" ht="64.5" customHeight="1" x14ac:dyDescent="0.25">
      <c r="A16" s="65"/>
      <c r="B16" s="66"/>
      <c r="C16" s="67"/>
      <c r="D16" s="29" t="s">
        <v>14</v>
      </c>
      <c r="E16" s="30">
        <f t="shared" si="1"/>
        <v>46118.76</v>
      </c>
      <c r="F16" s="31">
        <v>576.24</v>
      </c>
      <c r="G16" s="31">
        <v>2680.84</v>
      </c>
      <c r="H16" s="31">
        <v>2680.84</v>
      </c>
      <c r="I16" s="30">
        <v>2680.84</v>
      </c>
      <c r="J16" s="32">
        <v>37500</v>
      </c>
      <c r="K16" s="70"/>
      <c r="L16" s="103"/>
      <c r="M16" s="90"/>
      <c r="N16" s="80"/>
      <c r="O16" s="50" t="s">
        <v>88</v>
      </c>
      <c r="P16" s="50" t="s">
        <v>89</v>
      </c>
      <c r="Q16" s="42"/>
    </row>
    <row r="17" spans="1:17" s="8" customFormat="1" ht="70.5" customHeight="1" x14ac:dyDescent="0.25">
      <c r="A17" s="65" t="s">
        <v>18</v>
      </c>
      <c r="B17" s="66" t="s">
        <v>19</v>
      </c>
      <c r="C17" s="67" t="s">
        <v>77</v>
      </c>
      <c r="D17" s="29" t="s">
        <v>10</v>
      </c>
      <c r="E17" s="30">
        <f t="shared" si="1"/>
        <v>50515</v>
      </c>
      <c r="F17" s="31">
        <f t="shared" ref="F17:J17" si="6">F18+F19</f>
        <v>8582</v>
      </c>
      <c r="G17" s="31">
        <f t="shared" si="6"/>
        <v>10649</v>
      </c>
      <c r="H17" s="30">
        <f t="shared" si="6"/>
        <v>10649</v>
      </c>
      <c r="I17" s="30">
        <f t="shared" si="6"/>
        <v>10649</v>
      </c>
      <c r="J17" s="30">
        <f t="shared" si="6"/>
        <v>9986</v>
      </c>
      <c r="K17" s="69" t="s">
        <v>11</v>
      </c>
      <c r="L17" s="68" t="s">
        <v>20</v>
      </c>
      <c r="M17" s="88" t="s">
        <v>91</v>
      </c>
      <c r="N17" s="74"/>
      <c r="O17" s="41"/>
      <c r="P17" s="41"/>
      <c r="Q17" s="42"/>
    </row>
    <row r="18" spans="1:17" s="8" customFormat="1" ht="77.25" customHeight="1" x14ac:dyDescent="0.25">
      <c r="A18" s="65"/>
      <c r="B18" s="66"/>
      <c r="C18" s="67"/>
      <c r="D18" s="29" t="s">
        <v>13</v>
      </c>
      <c r="E18" s="30">
        <f t="shared" si="1"/>
        <v>50515</v>
      </c>
      <c r="F18" s="31">
        <v>8582</v>
      </c>
      <c r="G18" s="31">
        <v>10649</v>
      </c>
      <c r="H18" s="30">
        <v>10649</v>
      </c>
      <c r="I18" s="30">
        <v>10649</v>
      </c>
      <c r="J18" s="30">
        <v>9986</v>
      </c>
      <c r="K18" s="69"/>
      <c r="L18" s="68"/>
      <c r="M18" s="88"/>
      <c r="N18" s="74"/>
      <c r="O18" s="41"/>
      <c r="P18" s="41"/>
      <c r="Q18" s="42"/>
    </row>
    <row r="19" spans="1:17" s="8" customFormat="1" ht="84.75" customHeight="1" x14ac:dyDescent="0.25">
      <c r="A19" s="65"/>
      <c r="B19" s="66"/>
      <c r="C19" s="67"/>
      <c r="D19" s="29" t="s">
        <v>14</v>
      </c>
      <c r="E19" s="30">
        <f t="shared" si="1"/>
        <v>0</v>
      </c>
      <c r="F19" s="31">
        <v>0</v>
      </c>
      <c r="G19" s="31">
        <v>0</v>
      </c>
      <c r="H19" s="30">
        <v>0</v>
      </c>
      <c r="I19" s="30">
        <v>0</v>
      </c>
      <c r="J19" s="30">
        <v>0</v>
      </c>
      <c r="K19" s="69"/>
      <c r="L19" s="68"/>
      <c r="M19" s="88"/>
      <c r="N19" s="74"/>
      <c r="O19" s="41"/>
      <c r="P19" s="41"/>
      <c r="Q19" s="42"/>
    </row>
    <row r="20" spans="1:17" s="42" customFormat="1" ht="79.5" customHeight="1" x14ac:dyDescent="0.25">
      <c r="A20" s="65" t="s">
        <v>21</v>
      </c>
      <c r="B20" s="66" t="s">
        <v>22</v>
      </c>
      <c r="C20" s="67" t="s">
        <v>77</v>
      </c>
      <c r="D20" s="29" t="s">
        <v>10</v>
      </c>
      <c r="E20" s="30">
        <f t="shared" si="1"/>
        <v>135106.24000000002</v>
      </c>
      <c r="F20" s="31">
        <f>F21</f>
        <v>35523.760000000002</v>
      </c>
      <c r="G20" s="31">
        <f>G21</f>
        <v>33194.160000000003</v>
      </c>
      <c r="H20" s="30">
        <f>H21</f>
        <v>33194.160000000003</v>
      </c>
      <c r="I20" s="30">
        <f>I21</f>
        <v>33194.160000000003</v>
      </c>
      <c r="J20" s="30">
        <f>J21</f>
        <v>0</v>
      </c>
      <c r="K20" s="69" t="s">
        <v>11</v>
      </c>
      <c r="L20" s="68" t="s">
        <v>23</v>
      </c>
      <c r="O20" s="41"/>
      <c r="P20" s="41"/>
    </row>
    <row r="21" spans="1:17" s="42" customFormat="1" ht="57.75" customHeight="1" x14ac:dyDescent="0.25">
      <c r="A21" s="65"/>
      <c r="B21" s="66"/>
      <c r="C21" s="67"/>
      <c r="D21" s="29" t="s">
        <v>14</v>
      </c>
      <c r="E21" s="30">
        <f t="shared" si="1"/>
        <v>135106.24000000002</v>
      </c>
      <c r="F21" s="31">
        <v>35523.760000000002</v>
      </c>
      <c r="G21" s="31">
        <v>33194.160000000003</v>
      </c>
      <c r="H21" s="30">
        <v>33194.160000000003</v>
      </c>
      <c r="I21" s="30">
        <v>33194.160000000003</v>
      </c>
      <c r="J21" s="30">
        <v>0</v>
      </c>
      <c r="K21" s="69"/>
      <c r="L21" s="68"/>
      <c r="M21" s="81" t="s">
        <v>90</v>
      </c>
      <c r="N21" s="81"/>
      <c r="O21" s="41"/>
      <c r="P21" s="41"/>
      <c r="Q21" s="43"/>
    </row>
    <row r="22" spans="1:17" s="8" customFormat="1" ht="34.5" customHeight="1" x14ac:dyDescent="0.25">
      <c r="A22" s="56" t="s">
        <v>24</v>
      </c>
      <c r="B22" s="104" t="s">
        <v>66</v>
      </c>
      <c r="C22" s="67" t="s">
        <v>77</v>
      </c>
      <c r="D22" s="29" t="s">
        <v>10</v>
      </c>
      <c r="E22" s="30">
        <f t="shared" si="1"/>
        <v>21769.599999999999</v>
      </c>
      <c r="F22" s="31">
        <f t="shared" ref="F22:J22" si="7">F23</f>
        <v>5169.6000000000004</v>
      </c>
      <c r="G22" s="31">
        <f t="shared" si="7"/>
        <v>11200</v>
      </c>
      <c r="H22" s="31">
        <f t="shared" si="7"/>
        <v>1800</v>
      </c>
      <c r="I22" s="31">
        <f t="shared" si="7"/>
        <v>1800</v>
      </c>
      <c r="J22" s="31">
        <f t="shared" si="7"/>
        <v>1800</v>
      </c>
      <c r="K22" s="69" t="s">
        <v>11</v>
      </c>
      <c r="L22" s="68" t="s">
        <v>25</v>
      </c>
      <c r="M22" s="60"/>
      <c r="N22" s="60"/>
      <c r="O22" s="61"/>
      <c r="P22" s="62"/>
      <c r="Q22" s="63"/>
    </row>
    <row r="23" spans="1:17" s="8" customFormat="1" ht="54.75" customHeight="1" x14ac:dyDescent="0.25">
      <c r="A23" s="56"/>
      <c r="B23" s="104"/>
      <c r="C23" s="67"/>
      <c r="D23" s="29" t="s">
        <v>14</v>
      </c>
      <c r="E23" s="30">
        <f t="shared" si="1"/>
        <v>21769.599999999999</v>
      </c>
      <c r="F23" s="31">
        <f t="shared" ref="F23:J23" si="8">F25+F27</f>
        <v>5169.6000000000004</v>
      </c>
      <c r="G23" s="31">
        <f t="shared" si="8"/>
        <v>11200</v>
      </c>
      <c r="H23" s="31">
        <f t="shared" si="8"/>
        <v>1800</v>
      </c>
      <c r="I23" s="31">
        <f t="shared" si="8"/>
        <v>1800</v>
      </c>
      <c r="J23" s="31">
        <f t="shared" si="8"/>
        <v>1800</v>
      </c>
      <c r="K23" s="69"/>
      <c r="L23" s="68"/>
      <c r="M23" s="60"/>
      <c r="N23" s="60"/>
      <c r="O23" s="61"/>
      <c r="P23" s="61"/>
      <c r="Q23" s="63"/>
    </row>
    <row r="24" spans="1:17" s="8" customFormat="1" ht="30.75" customHeight="1" x14ac:dyDescent="0.25">
      <c r="A24" s="56" t="s">
        <v>26</v>
      </c>
      <c r="B24" s="104" t="s">
        <v>67</v>
      </c>
      <c r="C24" s="67" t="s">
        <v>77</v>
      </c>
      <c r="D24" s="29" t="s">
        <v>10</v>
      </c>
      <c r="E24" s="30">
        <f t="shared" si="1"/>
        <v>6719.9</v>
      </c>
      <c r="F24" s="31">
        <f t="shared" ref="F24:J24" si="9">F25</f>
        <v>2819.9</v>
      </c>
      <c r="G24" s="31">
        <f t="shared" si="9"/>
        <v>3000</v>
      </c>
      <c r="H24" s="31">
        <f t="shared" si="9"/>
        <v>300</v>
      </c>
      <c r="I24" s="31">
        <f t="shared" si="9"/>
        <v>300</v>
      </c>
      <c r="J24" s="31">
        <f t="shared" si="9"/>
        <v>300</v>
      </c>
      <c r="K24" s="69" t="s">
        <v>11</v>
      </c>
      <c r="L24" s="68" t="s">
        <v>27</v>
      </c>
      <c r="M24" s="91" t="s">
        <v>95</v>
      </c>
      <c r="N24" s="76"/>
      <c r="O24" s="64" t="s">
        <v>78</v>
      </c>
      <c r="P24" s="64" t="s">
        <v>79</v>
      </c>
      <c r="Q24" s="44"/>
    </row>
    <row r="25" spans="1:17" s="8" customFormat="1" ht="55.5" customHeight="1" x14ac:dyDescent="0.25">
      <c r="A25" s="56"/>
      <c r="B25" s="104"/>
      <c r="C25" s="67"/>
      <c r="D25" s="29" t="s">
        <v>14</v>
      </c>
      <c r="E25" s="30">
        <f t="shared" si="1"/>
        <v>6719.9</v>
      </c>
      <c r="F25" s="31">
        <v>2819.9</v>
      </c>
      <c r="G25" s="31">
        <v>3000</v>
      </c>
      <c r="H25" s="30">
        <v>300</v>
      </c>
      <c r="I25" s="30">
        <v>300</v>
      </c>
      <c r="J25" s="30">
        <v>300</v>
      </c>
      <c r="K25" s="69"/>
      <c r="L25" s="68"/>
      <c r="M25" s="91"/>
      <c r="N25" s="76"/>
      <c r="O25" s="64"/>
      <c r="P25" s="64"/>
      <c r="Q25" s="44"/>
    </row>
    <row r="26" spans="1:17" s="8" customFormat="1" ht="26.25" customHeight="1" x14ac:dyDescent="0.25">
      <c r="A26" s="56" t="s">
        <v>28</v>
      </c>
      <c r="B26" s="105" t="s">
        <v>29</v>
      </c>
      <c r="C26" s="67" t="s">
        <v>77</v>
      </c>
      <c r="D26" s="29" t="s">
        <v>10</v>
      </c>
      <c r="E26" s="30">
        <f t="shared" si="1"/>
        <v>15049.7</v>
      </c>
      <c r="F26" s="31">
        <f t="shared" ref="F26:J26" si="10">F27</f>
        <v>2349.6999999999998</v>
      </c>
      <c r="G26" s="31">
        <f t="shared" si="10"/>
        <v>8200</v>
      </c>
      <c r="H26" s="31">
        <f t="shared" si="10"/>
        <v>1500</v>
      </c>
      <c r="I26" s="31">
        <f t="shared" si="10"/>
        <v>1500</v>
      </c>
      <c r="J26" s="31">
        <f t="shared" si="10"/>
        <v>1500</v>
      </c>
      <c r="K26" s="69" t="s">
        <v>11</v>
      </c>
      <c r="L26" s="68" t="s">
        <v>30</v>
      </c>
      <c r="M26" s="91" t="s">
        <v>96</v>
      </c>
      <c r="N26" s="76"/>
      <c r="O26" s="57" t="s">
        <v>80</v>
      </c>
      <c r="P26" s="57" t="s">
        <v>87</v>
      </c>
      <c r="Q26" s="58" t="s">
        <v>103</v>
      </c>
    </row>
    <row r="27" spans="1:17" s="8" customFormat="1" ht="54.75" customHeight="1" x14ac:dyDescent="0.25">
      <c r="A27" s="56"/>
      <c r="B27" s="105"/>
      <c r="C27" s="67"/>
      <c r="D27" s="29" t="s">
        <v>14</v>
      </c>
      <c r="E27" s="30">
        <f t="shared" si="1"/>
        <v>15049.7</v>
      </c>
      <c r="F27" s="31">
        <v>2349.6999999999998</v>
      </c>
      <c r="G27" s="31">
        <v>8200</v>
      </c>
      <c r="H27" s="30">
        <v>1500</v>
      </c>
      <c r="I27" s="30">
        <v>1500</v>
      </c>
      <c r="J27" s="30">
        <v>1500</v>
      </c>
      <c r="K27" s="69"/>
      <c r="L27" s="68"/>
      <c r="M27" s="91"/>
      <c r="N27" s="76"/>
      <c r="O27" s="57"/>
      <c r="P27" s="57"/>
      <c r="Q27" s="59"/>
    </row>
    <row r="28" spans="1:17" s="8" customFormat="1" ht="24.75" customHeight="1" x14ac:dyDescent="0.25">
      <c r="A28" s="56" t="s">
        <v>31</v>
      </c>
      <c r="B28" s="104" t="s">
        <v>68</v>
      </c>
      <c r="C28" s="67" t="s">
        <v>77</v>
      </c>
      <c r="D28" s="29" t="s">
        <v>10</v>
      </c>
      <c r="E28" s="30">
        <f t="shared" si="1"/>
        <v>2311.1</v>
      </c>
      <c r="F28" s="31">
        <f t="shared" ref="F28:F29" si="11">F30+F32+F34+F36</f>
        <v>492.1</v>
      </c>
      <c r="G28" s="31">
        <f t="shared" ref="G28:G29" si="12">G30+G32+G34+G36</f>
        <v>709</v>
      </c>
      <c r="H28" s="31">
        <f t="shared" ref="H28:H29" si="13">H30+H32+H34+H36</f>
        <v>370</v>
      </c>
      <c r="I28" s="31">
        <f t="shared" ref="I28:I29" si="14">I30+I32+I34+I36</f>
        <v>370</v>
      </c>
      <c r="J28" s="31">
        <f t="shared" ref="J28:J29" si="15">J30+J32+J34+J36</f>
        <v>370</v>
      </c>
      <c r="K28" s="69" t="s">
        <v>11</v>
      </c>
      <c r="L28" s="68"/>
      <c r="M28" s="82"/>
      <c r="N28" s="82"/>
      <c r="O28" s="41"/>
      <c r="P28" s="41"/>
      <c r="Q28" s="42"/>
    </row>
    <row r="29" spans="1:17" s="8" customFormat="1" ht="55.5" customHeight="1" x14ac:dyDescent="0.25">
      <c r="A29" s="56"/>
      <c r="B29" s="104"/>
      <c r="C29" s="67"/>
      <c r="D29" s="29" t="s">
        <v>14</v>
      </c>
      <c r="E29" s="30">
        <f t="shared" si="1"/>
        <v>2311.1</v>
      </c>
      <c r="F29" s="31">
        <f t="shared" si="11"/>
        <v>492.1</v>
      </c>
      <c r="G29" s="31">
        <f t="shared" si="12"/>
        <v>709</v>
      </c>
      <c r="H29" s="31">
        <f t="shared" si="13"/>
        <v>370</v>
      </c>
      <c r="I29" s="31">
        <f t="shared" si="14"/>
        <v>370</v>
      </c>
      <c r="J29" s="31">
        <f t="shared" si="15"/>
        <v>370</v>
      </c>
      <c r="K29" s="69"/>
      <c r="L29" s="68"/>
      <c r="M29" s="82"/>
      <c r="N29" s="82"/>
      <c r="O29" s="45"/>
      <c r="P29" s="41"/>
      <c r="Q29" s="42"/>
    </row>
    <row r="30" spans="1:17" s="8" customFormat="1" ht="25.5" customHeight="1" x14ac:dyDescent="0.25">
      <c r="A30" s="56" t="s">
        <v>32</v>
      </c>
      <c r="B30" s="105" t="s">
        <v>61</v>
      </c>
      <c r="C30" s="67" t="s">
        <v>77</v>
      </c>
      <c r="D30" s="29" t="s">
        <v>10</v>
      </c>
      <c r="E30" s="30">
        <f t="shared" si="1"/>
        <v>331</v>
      </c>
      <c r="F30" s="31">
        <f t="shared" ref="F30:J30" si="16">F31</f>
        <v>21</v>
      </c>
      <c r="G30" s="31">
        <f t="shared" si="16"/>
        <v>10</v>
      </c>
      <c r="H30" s="31">
        <f t="shared" si="16"/>
        <v>100</v>
      </c>
      <c r="I30" s="31">
        <f t="shared" si="16"/>
        <v>100</v>
      </c>
      <c r="J30" s="31">
        <f t="shared" si="16"/>
        <v>100</v>
      </c>
      <c r="K30" s="69" t="s">
        <v>11</v>
      </c>
      <c r="L30" s="106" t="s">
        <v>33</v>
      </c>
      <c r="M30" s="92" t="s">
        <v>97</v>
      </c>
      <c r="N30" s="77"/>
      <c r="O30" s="45"/>
      <c r="P30" s="41"/>
      <c r="Q30" s="42"/>
    </row>
    <row r="31" spans="1:17" s="8" customFormat="1" ht="51" customHeight="1" x14ac:dyDescent="0.25">
      <c r="A31" s="56"/>
      <c r="B31" s="105"/>
      <c r="C31" s="67"/>
      <c r="D31" s="29" t="s">
        <v>14</v>
      </c>
      <c r="E31" s="30">
        <f t="shared" si="1"/>
        <v>331</v>
      </c>
      <c r="F31" s="31">
        <v>21</v>
      </c>
      <c r="G31" s="31">
        <v>10</v>
      </c>
      <c r="H31" s="30">
        <v>100</v>
      </c>
      <c r="I31" s="30">
        <v>100</v>
      </c>
      <c r="J31" s="30">
        <v>100</v>
      </c>
      <c r="K31" s="69"/>
      <c r="L31" s="106"/>
      <c r="M31" s="92"/>
      <c r="N31" s="77"/>
      <c r="O31" s="45"/>
      <c r="P31" s="45"/>
      <c r="Q31" s="42"/>
    </row>
    <row r="32" spans="1:17" s="8" customFormat="1" ht="17.25" customHeight="1" x14ac:dyDescent="0.25">
      <c r="A32" s="56" t="s">
        <v>34</v>
      </c>
      <c r="B32" s="105" t="s">
        <v>35</v>
      </c>
      <c r="C32" s="67" t="s">
        <v>77</v>
      </c>
      <c r="D32" s="29" t="s">
        <v>10</v>
      </c>
      <c r="E32" s="30">
        <f t="shared" si="1"/>
        <v>930.1</v>
      </c>
      <c r="F32" s="31">
        <f t="shared" ref="F32:J32" si="17">F33</f>
        <v>380.1</v>
      </c>
      <c r="G32" s="31">
        <f t="shared" si="17"/>
        <v>460</v>
      </c>
      <c r="H32" s="31">
        <f t="shared" si="17"/>
        <v>30</v>
      </c>
      <c r="I32" s="31">
        <f t="shared" si="17"/>
        <v>30</v>
      </c>
      <c r="J32" s="31">
        <f t="shared" si="17"/>
        <v>30</v>
      </c>
      <c r="K32" s="69" t="s">
        <v>11</v>
      </c>
      <c r="L32" s="106" t="s">
        <v>36</v>
      </c>
      <c r="M32" s="93" t="s">
        <v>98</v>
      </c>
      <c r="N32" s="78"/>
      <c r="O32" s="45"/>
      <c r="P32" s="41"/>
      <c r="Q32" s="42"/>
    </row>
    <row r="33" spans="1:17" s="8" customFormat="1" ht="68.25" customHeight="1" x14ac:dyDescent="0.25">
      <c r="A33" s="56"/>
      <c r="B33" s="105"/>
      <c r="C33" s="67"/>
      <c r="D33" s="29" t="s">
        <v>14</v>
      </c>
      <c r="E33" s="30">
        <f t="shared" si="1"/>
        <v>930.1</v>
      </c>
      <c r="F33" s="31">
        <v>380.1</v>
      </c>
      <c r="G33" s="31">
        <v>460</v>
      </c>
      <c r="H33" s="30">
        <v>30</v>
      </c>
      <c r="I33" s="30">
        <v>30</v>
      </c>
      <c r="J33" s="30">
        <v>30</v>
      </c>
      <c r="K33" s="69"/>
      <c r="L33" s="106"/>
      <c r="M33" s="94"/>
      <c r="N33" s="78"/>
      <c r="O33" s="45"/>
      <c r="P33" s="45"/>
      <c r="Q33" s="42"/>
    </row>
    <row r="34" spans="1:17" s="8" customFormat="1" ht="32.25" customHeight="1" x14ac:dyDescent="0.25">
      <c r="A34" s="56" t="s">
        <v>37</v>
      </c>
      <c r="B34" s="107" t="s">
        <v>62</v>
      </c>
      <c r="C34" s="67" t="s">
        <v>77</v>
      </c>
      <c r="D34" s="29" t="s">
        <v>10</v>
      </c>
      <c r="E34" s="30">
        <f t="shared" si="1"/>
        <v>600</v>
      </c>
      <c r="F34" s="31">
        <f t="shared" ref="F34:J34" si="18">F35</f>
        <v>0</v>
      </c>
      <c r="G34" s="31">
        <f t="shared" si="18"/>
        <v>150</v>
      </c>
      <c r="H34" s="31">
        <f t="shared" si="18"/>
        <v>150</v>
      </c>
      <c r="I34" s="31">
        <f t="shared" si="18"/>
        <v>150</v>
      </c>
      <c r="J34" s="31">
        <f t="shared" si="18"/>
        <v>150</v>
      </c>
      <c r="K34" s="69" t="s">
        <v>11</v>
      </c>
      <c r="L34" s="106" t="s">
        <v>38</v>
      </c>
      <c r="M34" s="93" t="s">
        <v>99</v>
      </c>
      <c r="N34" s="78"/>
      <c r="O34" s="45"/>
      <c r="P34" s="41"/>
      <c r="Q34" s="42"/>
    </row>
    <row r="35" spans="1:17" s="8" customFormat="1" ht="54" customHeight="1" x14ac:dyDescent="0.25">
      <c r="A35" s="56"/>
      <c r="B35" s="107"/>
      <c r="C35" s="67"/>
      <c r="D35" s="29" t="s">
        <v>14</v>
      </c>
      <c r="E35" s="30">
        <f t="shared" si="1"/>
        <v>600</v>
      </c>
      <c r="F35" s="31">
        <v>0</v>
      </c>
      <c r="G35" s="31">
        <v>150</v>
      </c>
      <c r="H35" s="30">
        <v>150</v>
      </c>
      <c r="I35" s="30">
        <v>150</v>
      </c>
      <c r="J35" s="30">
        <v>150</v>
      </c>
      <c r="K35" s="69"/>
      <c r="L35" s="106"/>
      <c r="M35" s="94"/>
      <c r="N35" s="78"/>
      <c r="O35" s="45"/>
      <c r="P35" s="41"/>
      <c r="Q35" s="42"/>
    </row>
    <row r="36" spans="1:17" s="8" customFormat="1" ht="24.75" customHeight="1" x14ac:dyDescent="0.25">
      <c r="A36" s="56" t="s">
        <v>39</v>
      </c>
      <c r="B36" s="107" t="s">
        <v>63</v>
      </c>
      <c r="C36" s="67" t="s">
        <v>77</v>
      </c>
      <c r="D36" s="29" t="s">
        <v>10</v>
      </c>
      <c r="E36" s="30">
        <f t="shared" si="1"/>
        <v>450</v>
      </c>
      <c r="F36" s="31">
        <f t="shared" ref="F36:J36" si="19">F37</f>
        <v>91</v>
      </c>
      <c r="G36" s="31">
        <f t="shared" si="19"/>
        <v>89</v>
      </c>
      <c r="H36" s="31">
        <f t="shared" si="19"/>
        <v>90</v>
      </c>
      <c r="I36" s="31">
        <f t="shared" si="19"/>
        <v>90</v>
      </c>
      <c r="J36" s="31">
        <f t="shared" si="19"/>
        <v>90</v>
      </c>
      <c r="K36" s="69" t="s">
        <v>11</v>
      </c>
      <c r="L36" s="106" t="s">
        <v>40</v>
      </c>
      <c r="M36" s="93" t="s">
        <v>100</v>
      </c>
      <c r="N36" s="78"/>
      <c r="O36" s="45"/>
      <c r="P36" s="41"/>
      <c r="Q36" s="42"/>
    </row>
    <row r="37" spans="1:17" s="8" customFormat="1" ht="58.5" customHeight="1" x14ac:dyDescent="0.25">
      <c r="A37" s="56"/>
      <c r="B37" s="107"/>
      <c r="C37" s="67"/>
      <c r="D37" s="29" t="s">
        <v>14</v>
      </c>
      <c r="E37" s="30">
        <f t="shared" si="1"/>
        <v>450</v>
      </c>
      <c r="F37" s="31">
        <v>91</v>
      </c>
      <c r="G37" s="31">
        <v>89</v>
      </c>
      <c r="H37" s="30">
        <v>90</v>
      </c>
      <c r="I37" s="30">
        <v>90</v>
      </c>
      <c r="J37" s="30">
        <v>90</v>
      </c>
      <c r="K37" s="69"/>
      <c r="L37" s="106"/>
      <c r="M37" s="94"/>
      <c r="N37" s="78"/>
      <c r="O37" s="45"/>
      <c r="P37" s="41"/>
      <c r="Q37" s="42"/>
    </row>
    <row r="38" spans="1:17" s="8" customFormat="1" ht="166.5" customHeight="1" x14ac:dyDescent="0.25">
      <c r="A38" s="56" t="s">
        <v>83</v>
      </c>
      <c r="B38" s="107" t="s">
        <v>84</v>
      </c>
      <c r="C38" s="67" t="s">
        <v>77</v>
      </c>
      <c r="D38" s="108" t="s">
        <v>10</v>
      </c>
      <c r="E38" s="30">
        <f>SUM(F38:J38)</f>
        <v>25311</v>
      </c>
      <c r="F38" s="31">
        <f>F39+F40</f>
        <v>0</v>
      </c>
      <c r="G38" s="31">
        <f t="shared" ref="G38:J38" si="20">G39+G40</f>
        <v>8437</v>
      </c>
      <c r="H38" s="31">
        <f t="shared" si="20"/>
        <v>8437</v>
      </c>
      <c r="I38" s="31">
        <f t="shared" si="20"/>
        <v>8437</v>
      </c>
      <c r="J38" s="31">
        <f t="shared" si="20"/>
        <v>0</v>
      </c>
      <c r="K38" s="69" t="s">
        <v>11</v>
      </c>
      <c r="L38" s="106" t="s">
        <v>85</v>
      </c>
      <c r="M38" s="93" t="s">
        <v>101</v>
      </c>
      <c r="N38" s="78"/>
      <c r="O38" s="45"/>
      <c r="P38" s="41"/>
      <c r="Q38" s="42"/>
    </row>
    <row r="39" spans="1:17" s="8" customFormat="1" ht="88.5" customHeight="1" x14ac:dyDescent="0.25">
      <c r="A39" s="56"/>
      <c r="B39" s="107"/>
      <c r="C39" s="67"/>
      <c r="D39" s="109" t="s">
        <v>75</v>
      </c>
      <c r="E39" s="30">
        <f>SUM(F39:J39)</f>
        <v>25311</v>
      </c>
      <c r="F39" s="31">
        <v>0</v>
      </c>
      <c r="G39" s="31">
        <v>8437</v>
      </c>
      <c r="H39" s="30">
        <v>8437</v>
      </c>
      <c r="I39" s="30">
        <v>8437</v>
      </c>
      <c r="J39" s="30">
        <v>0</v>
      </c>
      <c r="K39" s="69"/>
      <c r="L39" s="106"/>
      <c r="M39" s="94"/>
      <c r="N39" s="78"/>
      <c r="O39" s="45"/>
      <c r="P39" s="41"/>
      <c r="Q39" s="42"/>
    </row>
    <row r="40" spans="1:17" s="8" customFormat="1" ht="75.75" customHeight="1" x14ac:dyDescent="0.25">
      <c r="A40" s="56"/>
      <c r="B40" s="107"/>
      <c r="C40" s="67"/>
      <c r="D40" s="109" t="s">
        <v>14</v>
      </c>
      <c r="E40" s="30">
        <f>SUM(F40:J40)</f>
        <v>0</v>
      </c>
      <c r="F40" s="31">
        <v>0</v>
      </c>
      <c r="G40" s="31">
        <v>0</v>
      </c>
      <c r="H40" s="30">
        <v>0</v>
      </c>
      <c r="I40" s="30">
        <v>0</v>
      </c>
      <c r="J40" s="30">
        <v>0</v>
      </c>
      <c r="K40" s="69"/>
      <c r="L40" s="106"/>
      <c r="M40" s="94"/>
      <c r="N40" s="78"/>
      <c r="O40" s="45"/>
      <c r="P40" s="41"/>
      <c r="Q40" s="42"/>
    </row>
    <row r="41" spans="1:17" s="10" customFormat="1" ht="26.25" customHeight="1" x14ac:dyDescent="0.25">
      <c r="A41" s="99" t="s">
        <v>41</v>
      </c>
      <c r="B41" s="110" t="s">
        <v>65</v>
      </c>
      <c r="C41" s="111" t="s">
        <v>77</v>
      </c>
      <c r="D41" s="112" t="s">
        <v>10</v>
      </c>
      <c r="E41" s="31">
        <f t="shared" si="1"/>
        <v>129661.51</v>
      </c>
      <c r="F41" s="113">
        <f>SUM(F42:F44)</f>
        <v>24629.46</v>
      </c>
      <c r="G41" s="113">
        <f t="shared" ref="G41:J41" si="21">SUM(G42:G44)</f>
        <v>32832.39</v>
      </c>
      <c r="H41" s="113">
        <f t="shared" si="21"/>
        <v>33494.07</v>
      </c>
      <c r="I41" s="113">
        <f t="shared" si="21"/>
        <v>36348.39</v>
      </c>
      <c r="J41" s="113">
        <f t="shared" si="21"/>
        <v>2357.1999999999998</v>
      </c>
      <c r="K41" s="114" t="s">
        <v>11</v>
      </c>
      <c r="L41" s="115" t="s">
        <v>42</v>
      </c>
      <c r="O41" s="41"/>
      <c r="P41" s="41"/>
      <c r="Q41" s="46"/>
    </row>
    <row r="42" spans="1:17" s="10" customFormat="1" ht="42" customHeight="1" x14ac:dyDescent="0.25">
      <c r="A42" s="99"/>
      <c r="B42" s="110"/>
      <c r="C42" s="111"/>
      <c r="D42" s="112" t="s">
        <v>13</v>
      </c>
      <c r="E42" s="31">
        <f t="shared" si="1"/>
        <v>76175.099999999991</v>
      </c>
      <c r="F42" s="113">
        <f>F46+F49+F52+F55+F59</f>
        <v>20374.3</v>
      </c>
      <c r="G42" s="113">
        <f t="shared" ref="G42:J42" si="22">G46+G49+G52+G55+G59</f>
        <v>18310.400000000001</v>
      </c>
      <c r="H42" s="113">
        <f t="shared" si="22"/>
        <v>16985.099999999999</v>
      </c>
      <c r="I42" s="113">
        <f t="shared" si="22"/>
        <v>18328.3</v>
      </c>
      <c r="J42" s="113">
        <f t="shared" si="22"/>
        <v>2177</v>
      </c>
      <c r="K42" s="114"/>
      <c r="L42" s="115"/>
      <c r="O42" s="41"/>
      <c r="P42" s="41"/>
      <c r="Q42" s="46"/>
    </row>
    <row r="43" spans="1:17" s="10" customFormat="1" ht="58.5" customHeight="1" x14ac:dyDescent="0.25">
      <c r="A43" s="99"/>
      <c r="B43" s="110"/>
      <c r="C43" s="111"/>
      <c r="D43" s="112" t="s">
        <v>14</v>
      </c>
      <c r="E43" s="31">
        <f t="shared" si="1"/>
        <v>18404.41</v>
      </c>
      <c r="F43" s="31">
        <f>F47+F50+F53+F56+F60</f>
        <v>4255.16</v>
      </c>
      <c r="G43" s="31">
        <f t="shared" ref="G43:J43" si="23">G47+G50+G53+G56+G60</f>
        <v>3953.39</v>
      </c>
      <c r="H43" s="31">
        <f t="shared" si="23"/>
        <v>4814.07</v>
      </c>
      <c r="I43" s="31">
        <f t="shared" si="23"/>
        <v>5201.59</v>
      </c>
      <c r="J43" s="31">
        <f t="shared" si="23"/>
        <v>180.2</v>
      </c>
      <c r="K43" s="114"/>
      <c r="L43" s="115"/>
      <c r="O43" s="41"/>
      <c r="P43" s="41"/>
      <c r="Q43" s="46"/>
    </row>
    <row r="44" spans="1:17" s="10" customFormat="1" ht="32.25" customHeight="1" x14ac:dyDescent="0.25">
      <c r="A44" s="99"/>
      <c r="B44" s="110"/>
      <c r="C44" s="111"/>
      <c r="D44" s="112" t="s">
        <v>73</v>
      </c>
      <c r="E44" s="31">
        <f>E57</f>
        <v>35082</v>
      </c>
      <c r="F44" s="31">
        <f t="shared" ref="F44:J44" si="24">F57</f>
        <v>0</v>
      </c>
      <c r="G44" s="31">
        <f t="shared" si="24"/>
        <v>10568.6</v>
      </c>
      <c r="H44" s="31">
        <f t="shared" si="24"/>
        <v>11694.9</v>
      </c>
      <c r="I44" s="31">
        <f t="shared" si="24"/>
        <v>12818.5</v>
      </c>
      <c r="J44" s="31">
        <f t="shared" si="24"/>
        <v>0</v>
      </c>
      <c r="K44" s="114"/>
      <c r="L44" s="115"/>
      <c r="O44" s="41"/>
      <c r="P44" s="41"/>
      <c r="Q44" s="46"/>
    </row>
    <row r="45" spans="1:17" s="8" customFormat="1" ht="21.75" customHeight="1" x14ac:dyDescent="0.25">
      <c r="A45" s="65" t="s">
        <v>43</v>
      </c>
      <c r="B45" s="66" t="s">
        <v>82</v>
      </c>
      <c r="C45" s="67" t="s">
        <v>77</v>
      </c>
      <c r="D45" s="102" t="s">
        <v>10</v>
      </c>
      <c r="E45" s="30">
        <f t="shared" si="1"/>
        <v>11576.529999999999</v>
      </c>
      <c r="F45" s="31">
        <f t="shared" ref="F45:J45" si="25">F46+F47</f>
        <v>2357.16</v>
      </c>
      <c r="G45" s="31">
        <f t="shared" si="25"/>
        <v>2287.39</v>
      </c>
      <c r="H45" s="30">
        <f t="shared" si="25"/>
        <v>2287.39</v>
      </c>
      <c r="I45" s="30">
        <f t="shared" si="25"/>
        <v>2287.39</v>
      </c>
      <c r="J45" s="32">
        <f t="shared" si="25"/>
        <v>2357.1999999999998</v>
      </c>
      <c r="K45" s="70" t="s">
        <v>11</v>
      </c>
      <c r="L45" s="116" t="s">
        <v>44</v>
      </c>
      <c r="O45" s="41"/>
      <c r="P45" s="41"/>
      <c r="Q45" s="42"/>
    </row>
    <row r="46" spans="1:17" s="8" customFormat="1" ht="42.75" customHeight="1" x14ac:dyDescent="0.25">
      <c r="A46" s="65"/>
      <c r="B46" s="66"/>
      <c r="C46" s="67"/>
      <c r="D46" s="29" t="s">
        <v>13</v>
      </c>
      <c r="E46" s="30">
        <f t="shared" si="1"/>
        <v>10939</v>
      </c>
      <c r="F46" s="31">
        <v>2177</v>
      </c>
      <c r="G46" s="31">
        <v>2195</v>
      </c>
      <c r="H46" s="30">
        <v>2195</v>
      </c>
      <c r="I46" s="30">
        <v>2195</v>
      </c>
      <c r="J46" s="30">
        <v>2177</v>
      </c>
      <c r="K46" s="70"/>
      <c r="L46" s="116"/>
      <c r="O46" s="41"/>
      <c r="P46" s="41"/>
      <c r="Q46" s="42"/>
    </row>
    <row r="47" spans="1:17" s="8" customFormat="1" ht="54.75" customHeight="1" x14ac:dyDescent="0.25">
      <c r="A47" s="65"/>
      <c r="B47" s="66"/>
      <c r="C47" s="67"/>
      <c r="D47" s="29" t="s">
        <v>14</v>
      </c>
      <c r="E47" s="30">
        <f t="shared" si="1"/>
        <v>637.53</v>
      </c>
      <c r="F47" s="31">
        <v>180.16</v>
      </c>
      <c r="G47" s="31">
        <v>92.39</v>
      </c>
      <c r="H47" s="30">
        <v>92.39</v>
      </c>
      <c r="I47" s="30">
        <v>92.39</v>
      </c>
      <c r="J47" s="32">
        <v>180.2</v>
      </c>
      <c r="K47" s="70"/>
      <c r="L47" s="116"/>
      <c r="O47" s="41"/>
      <c r="P47" s="41"/>
      <c r="Q47" s="42"/>
    </row>
    <row r="48" spans="1:17" s="8" customFormat="1" ht="40.5" customHeight="1" x14ac:dyDescent="0.25">
      <c r="A48" s="117" t="s">
        <v>45</v>
      </c>
      <c r="B48" s="104" t="s">
        <v>71</v>
      </c>
      <c r="C48" s="67" t="s">
        <v>77</v>
      </c>
      <c r="D48" s="29" t="s">
        <v>46</v>
      </c>
      <c r="E48" s="30">
        <f t="shared" si="1"/>
        <v>9460.93</v>
      </c>
      <c r="F48" s="31">
        <f t="shared" ref="F48:J48" si="26">F49+F50</f>
        <v>9460.93</v>
      </c>
      <c r="G48" s="31">
        <f t="shared" si="26"/>
        <v>0</v>
      </c>
      <c r="H48" s="31">
        <f t="shared" si="26"/>
        <v>0</v>
      </c>
      <c r="I48" s="30">
        <f t="shared" si="26"/>
        <v>0</v>
      </c>
      <c r="J48" s="32">
        <f t="shared" si="26"/>
        <v>0</v>
      </c>
      <c r="K48" s="70" t="s">
        <v>11</v>
      </c>
      <c r="L48" s="118" t="s">
        <v>47</v>
      </c>
      <c r="O48" s="41"/>
      <c r="P48" s="41"/>
      <c r="Q48" s="42"/>
    </row>
    <row r="49" spans="1:17" s="8" customFormat="1" ht="69.75" customHeight="1" x14ac:dyDescent="0.25">
      <c r="A49" s="117"/>
      <c r="B49" s="104"/>
      <c r="C49" s="67"/>
      <c r="D49" s="29" t="s">
        <v>13</v>
      </c>
      <c r="E49" s="30">
        <f t="shared" si="1"/>
        <v>7436</v>
      </c>
      <c r="F49" s="31">
        <v>7436</v>
      </c>
      <c r="G49" s="31">
        <v>0</v>
      </c>
      <c r="H49" s="31">
        <v>0</v>
      </c>
      <c r="I49" s="31">
        <v>0</v>
      </c>
      <c r="J49" s="31">
        <v>0</v>
      </c>
      <c r="K49" s="70"/>
      <c r="L49" s="118"/>
      <c r="O49" s="41"/>
      <c r="P49" s="41"/>
      <c r="Q49" s="42"/>
    </row>
    <row r="50" spans="1:17" s="8" customFormat="1" ht="86.25" customHeight="1" x14ac:dyDescent="0.25">
      <c r="A50" s="117"/>
      <c r="B50" s="104"/>
      <c r="C50" s="67"/>
      <c r="D50" s="29" t="s">
        <v>14</v>
      </c>
      <c r="E50" s="30">
        <f t="shared" si="1"/>
        <v>2024.93</v>
      </c>
      <c r="F50" s="31">
        <v>2024.93</v>
      </c>
      <c r="G50" s="31">
        <v>0</v>
      </c>
      <c r="H50" s="31">
        <v>0</v>
      </c>
      <c r="I50" s="30">
        <v>0</v>
      </c>
      <c r="J50" s="32">
        <v>0</v>
      </c>
      <c r="K50" s="70"/>
      <c r="L50" s="118"/>
      <c r="O50" s="41"/>
      <c r="P50" s="41"/>
      <c r="Q50" s="42"/>
    </row>
    <row r="51" spans="1:17" s="8" customFormat="1" ht="79.5" customHeight="1" x14ac:dyDescent="0.25">
      <c r="A51" s="117" t="s">
        <v>48</v>
      </c>
      <c r="B51" s="104" t="s">
        <v>49</v>
      </c>
      <c r="C51" s="67" t="s">
        <v>77</v>
      </c>
      <c r="D51" s="29" t="s">
        <v>46</v>
      </c>
      <c r="E51" s="30">
        <f t="shared" ref="E51:E56" si="27">F51+G51+H51+I51+J51</f>
        <v>5552.16</v>
      </c>
      <c r="F51" s="31">
        <f t="shared" ref="F51:J51" si="28">F52+F53</f>
        <v>5552.16</v>
      </c>
      <c r="G51" s="31">
        <f t="shared" si="28"/>
        <v>0</v>
      </c>
      <c r="H51" s="31">
        <f t="shared" si="28"/>
        <v>0</v>
      </c>
      <c r="I51" s="30">
        <f t="shared" si="28"/>
        <v>0</v>
      </c>
      <c r="J51" s="30">
        <f t="shared" si="28"/>
        <v>0</v>
      </c>
      <c r="K51" s="70" t="s">
        <v>11</v>
      </c>
      <c r="L51" s="118" t="s">
        <v>47</v>
      </c>
      <c r="O51" s="41"/>
      <c r="P51" s="41"/>
      <c r="Q51" s="42"/>
    </row>
    <row r="52" spans="1:17" s="8" customFormat="1" ht="114" customHeight="1" x14ac:dyDescent="0.25">
      <c r="A52" s="117"/>
      <c r="B52" s="104"/>
      <c r="C52" s="67"/>
      <c r="D52" s="29" t="s">
        <v>13</v>
      </c>
      <c r="E52" s="30">
        <f t="shared" si="27"/>
        <v>4015</v>
      </c>
      <c r="F52" s="31">
        <v>4015</v>
      </c>
      <c r="G52" s="31">
        <v>0</v>
      </c>
      <c r="H52" s="31">
        <v>0</v>
      </c>
      <c r="I52" s="30">
        <v>0</v>
      </c>
      <c r="J52" s="32">
        <v>0</v>
      </c>
      <c r="K52" s="70"/>
      <c r="L52" s="118"/>
      <c r="O52" s="41"/>
      <c r="P52" s="41"/>
      <c r="Q52" s="42"/>
    </row>
    <row r="53" spans="1:17" s="8" customFormat="1" ht="78.75" customHeight="1" x14ac:dyDescent="0.25">
      <c r="A53" s="117"/>
      <c r="B53" s="104"/>
      <c r="C53" s="67"/>
      <c r="D53" s="29" t="s">
        <v>14</v>
      </c>
      <c r="E53" s="30">
        <f t="shared" si="27"/>
        <v>1537.16</v>
      </c>
      <c r="F53" s="31">
        <v>1537.16</v>
      </c>
      <c r="G53" s="31">
        <v>0</v>
      </c>
      <c r="H53" s="31">
        <v>0</v>
      </c>
      <c r="I53" s="30">
        <v>0</v>
      </c>
      <c r="J53" s="32">
        <v>0</v>
      </c>
      <c r="K53" s="70"/>
      <c r="L53" s="118"/>
      <c r="O53" s="41"/>
      <c r="P53" s="41"/>
      <c r="Q53" s="42"/>
    </row>
    <row r="54" spans="1:17" s="8" customFormat="1" ht="23.25" customHeight="1" x14ac:dyDescent="0.25">
      <c r="A54" s="117" t="s">
        <v>50</v>
      </c>
      <c r="B54" s="104" t="s">
        <v>69</v>
      </c>
      <c r="C54" s="67" t="s">
        <v>77</v>
      </c>
      <c r="D54" s="29" t="s">
        <v>46</v>
      </c>
      <c r="E54" s="30">
        <f t="shared" si="27"/>
        <v>71767.89</v>
      </c>
      <c r="F54" s="31">
        <f t="shared" ref="F54" si="29">F55+F56</f>
        <v>7259.21</v>
      </c>
      <c r="G54" s="31">
        <f>G55+G56+G57</f>
        <v>19887</v>
      </c>
      <c r="H54" s="31">
        <f>H55+H56+H57</f>
        <v>20883.68</v>
      </c>
      <c r="I54" s="31">
        <f>I55+I56+I57</f>
        <v>23738</v>
      </c>
      <c r="J54" s="31">
        <f t="shared" ref="J54" si="30">J55+J56+J57</f>
        <v>0</v>
      </c>
      <c r="K54" s="70" t="s">
        <v>11</v>
      </c>
      <c r="L54" s="119" t="s">
        <v>51</v>
      </c>
      <c r="M54" s="95" t="s">
        <v>94</v>
      </c>
      <c r="N54" s="75"/>
      <c r="O54" s="41"/>
      <c r="P54" s="41"/>
      <c r="Q54" s="42"/>
    </row>
    <row r="55" spans="1:17" s="8" customFormat="1" ht="43.5" customHeight="1" x14ac:dyDescent="0.25">
      <c r="A55" s="117"/>
      <c r="B55" s="104"/>
      <c r="C55" s="67"/>
      <c r="D55" s="29" t="s">
        <v>13</v>
      </c>
      <c r="E55" s="30">
        <f t="shared" si="27"/>
        <v>28844.100000000002</v>
      </c>
      <c r="F55" s="31">
        <v>6746.3</v>
      </c>
      <c r="G55" s="31">
        <v>6824.4</v>
      </c>
      <c r="H55" s="31">
        <v>6965.1</v>
      </c>
      <c r="I55" s="30">
        <v>8308.2999999999993</v>
      </c>
      <c r="J55" s="32">
        <v>0</v>
      </c>
      <c r="K55" s="70"/>
      <c r="L55" s="119"/>
      <c r="M55" s="96"/>
      <c r="N55" s="75"/>
      <c r="O55" s="41"/>
      <c r="P55" s="41"/>
      <c r="Q55" s="42"/>
    </row>
    <row r="56" spans="1:17" s="8" customFormat="1" ht="51.75" customHeight="1" x14ac:dyDescent="0.25">
      <c r="A56" s="117"/>
      <c r="B56" s="104"/>
      <c r="C56" s="67"/>
      <c r="D56" s="29" t="s">
        <v>14</v>
      </c>
      <c r="E56" s="31">
        <f t="shared" si="27"/>
        <v>7841.79</v>
      </c>
      <c r="F56" s="31">
        <v>512.91</v>
      </c>
      <c r="G56" s="31">
        <v>2494</v>
      </c>
      <c r="H56" s="31">
        <v>2223.6799999999998</v>
      </c>
      <c r="I56" s="30">
        <v>2611.1999999999998</v>
      </c>
      <c r="J56" s="32">
        <v>0</v>
      </c>
      <c r="K56" s="70"/>
      <c r="L56" s="119"/>
      <c r="M56" s="96"/>
      <c r="N56" s="75"/>
      <c r="O56" s="41"/>
      <c r="P56" s="41"/>
      <c r="Q56" s="42"/>
    </row>
    <row r="57" spans="1:17" s="8" customFormat="1" ht="32.25" customHeight="1" x14ac:dyDescent="0.25">
      <c r="A57" s="117"/>
      <c r="B57" s="104"/>
      <c r="C57" s="67"/>
      <c r="D57" s="29" t="s">
        <v>72</v>
      </c>
      <c r="E57" s="31">
        <f>F57+G57+H57+I57+J57</f>
        <v>35082</v>
      </c>
      <c r="F57" s="31">
        <v>0</v>
      </c>
      <c r="G57" s="31">
        <v>10568.6</v>
      </c>
      <c r="H57" s="31">
        <v>11694.9</v>
      </c>
      <c r="I57" s="30">
        <v>12818.5</v>
      </c>
      <c r="J57" s="32">
        <v>0</v>
      </c>
      <c r="K57" s="70"/>
      <c r="L57" s="119"/>
      <c r="M57" s="96"/>
      <c r="N57" s="75"/>
      <c r="O57" s="41"/>
      <c r="P57" s="41"/>
      <c r="Q57" s="42"/>
    </row>
    <row r="58" spans="1:17" s="8" customFormat="1" ht="24.75" customHeight="1" x14ac:dyDescent="0.25">
      <c r="A58" s="120" t="s">
        <v>60</v>
      </c>
      <c r="B58" s="104" t="s">
        <v>70</v>
      </c>
      <c r="C58" s="67" t="s">
        <v>77</v>
      </c>
      <c r="D58" s="29" t="s">
        <v>46</v>
      </c>
      <c r="E58" s="31">
        <f t="shared" ref="E58:E60" si="31">SUM(F58:J58)</f>
        <v>31304</v>
      </c>
      <c r="F58" s="31">
        <f t="shared" ref="F58:J58" si="32">F59+F60</f>
        <v>0</v>
      </c>
      <c r="G58" s="31">
        <f t="shared" si="32"/>
        <v>10658</v>
      </c>
      <c r="H58" s="31">
        <f t="shared" si="32"/>
        <v>10323</v>
      </c>
      <c r="I58" s="31">
        <f t="shared" si="32"/>
        <v>10323</v>
      </c>
      <c r="J58" s="31">
        <f t="shared" si="32"/>
        <v>0</v>
      </c>
      <c r="K58" s="70" t="s">
        <v>11</v>
      </c>
      <c r="L58" s="119"/>
      <c r="M58" s="95" t="s">
        <v>93</v>
      </c>
      <c r="N58" s="75"/>
      <c r="O58" s="41"/>
      <c r="P58" s="41"/>
      <c r="Q58" s="42"/>
    </row>
    <row r="59" spans="1:17" s="8" customFormat="1" ht="44.25" customHeight="1" x14ac:dyDescent="0.25">
      <c r="A59" s="117"/>
      <c r="B59" s="104"/>
      <c r="C59" s="67"/>
      <c r="D59" s="29" t="s">
        <v>13</v>
      </c>
      <c r="E59" s="31">
        <f t="shared" si="31"/>
        <v>24941</v>
      </c>
      <c r="F59" s="31">
        <v>0</v>
      </c>
      <c r="G59" s="31">
        <v>9291</v>
      </c>
      <c r="H59" s="31">
        <v>7825</v>
      </c>
      <c r="I59" s="30">
        <v>7825</v>
      </c>
      <c r="J59" s="32">
        <v>0</v>
      </c>
      <c r="K59" s="70"/>
      <c r="L59" s="119"/>
      <c r="M59" s="96"/>
      <c r="N59" s="75"/>
      <c r="O59" s="41"/>
      <c r="P59" s="41"/>
      <c r="Q59" s="42"/>
    </row>
    <row r="60" spans="1:17" s="8" customFormat="1" ht="53.25" customHeight="1" x14ac:dyDescent="0.25">
      <c r="A60" s="117"/>
      <c r="B60" s="104"/>
      <c r="C60" s="67"/>
      <c r="D60" s="29" t="s">
        <v>14</v>
      </c>
      <c r="E60" s="31">
        <f t="shared" si="31"/>
        <v>6363</v>
      </c>
      <c r="F60" s="31">
        <v>0</v>
      </c>
      <c r="G60" s="31">
        <v>1367</v>
      </c>
      <c r="H60" s="31">
        <v>2498</v>
      </c>
      <c r="I60" s="30">
        <v>2498</v>
      </c>
      <c r="J60" s="32">
        <v>0</v>
      </c>
      <c r="K60" s="70"/>
      <c r="L60" s="119"/>
      <c r="M60" s="96"/>
      <c r="N60" s="75"/>
      <c r="O60" s="41"/>
      <c r="P60" s="41"/>
      <c r="Q60" s="42"/>
    </row>
    <row r="61" spans="1:17" s="8" customFormat="1" ht="25.5" customHeight="1" x14ac:dyDescent="0.25">
      <c r="A61" s="54" t="s">
        <v>74</v>
      </c>
      <c r="B61" s="55" t="s">
        <v>52</v>
      </c>
      <c r="C61" s="67" t="s">
        <v>77</v>
      </c>
      <c r="D61" s="29" t="s">
        <v>53</v>
      </c>
      <c r="E61" s="30">
        <f>SUM(F61:J61)</f>
        <v>1334355.2099999997</v>
      </c>
      <c r="F61" s="31">
        <f>F62+F63+F64</f>
        <v>264012.15999999997</v>
      </c>
      <c r="G61" s="31">
        <f t="shared" ref="G61:J61" si="33">G62+G63+G64</f>
        <v>285513.38999999996</v>
      </c>
      <c r="H61" s="31">
        <f t="shared" si="33"/>
        <v>276436.07</v>
      </c>
      <c r="I61" s="31">
        <f t="shared" si="33"/>
        <v>279290.39</v>
      </c>
      <c r="J61" s="31">
        <f t="shared" si="33"/>
        <v>229103.2</v>
      </c>
      <c r="K61" s="70" t="s">
        <v>11</v>
      </c>
      <c r="L61" s="70"/>
      <c r="O61" s="41"/>
      <c r="P61" s="41"/>
      <c r="Q61" s="42"/>
    </row>
    <row r="62" spans="1:17" s="8" customFormat="1" ht="42.75" customHeight="1" x14ac:dyDescent="0.25">
      <c r="A62" s="54"/>
      <c r="B62" s="55"/>
      <c r="C62" s="67"/>
      <c r="D62" s="29" t="s">
        <v>13</v>
      </c>
      <c r="E62" s="30">
        <f>SUM(F62:J62)</f>
        <v>1050252.0999999999</v>
      </c>
      <c r="F62" s="31">
        <f t="shared" ref="F62:J63" si="34">F11+F42</f>
        <v>217995.3</v>
      </c>
      <c r="G62" s="31">
        <f t="shared" si="34"/>
        <v>214770.4</v>
      </c>
      <c r="H62" s="30">
        <f t="shared" si="34"/>
        <v>213445.1</v>
      </c>
      <c r="I62" s="30">
        <f t="shared" si="34"/>
        <v>214788.3</v>
      </c>
      <c r="J62" s="30">
        <f t="shared" si="34"/>
        <v>189253</v>
      </c>
      <c r="K62" s="70"/>
      <c r="L62" s="70"/>
      <c r="O62" s="41"/>
      <c r="P62" s="41"/>
      <c r="Q62" s="42"/>
    </row>
    <row r="63" spans="1:17" s="8" customFormat="1" ht="53.25" customHeight="1" x14ac:dyDescent="0.25">
      <c r="A63" s="54"/>
      <c r="B63" s="55"/>
      <c r="C63" s="67"/>
      <c r="D63" s="29" t="s">
        <v>14</v>
      </c>
      <c r="E63" s="30">
        <f>SUM(F63:J63)</f>
        <v>223710.11</v>
      </c>
      <c r="F63" s="31">
        <f t="shared" si="34"/>
        <v>46016.86</v>
      </c>
      <c r="G63" s="31">
        <f t="shared" si="34"/>
        <v>51737.39</v>
      </c>
      <c r="H63" s="30">
        <f t="shared" si="34"/>
        <v>42859.07</v>
      </c>
      <c r="I63" s="30">
        <f t="shared" si="34"/>
        <v>43246.59</v>
      </c>
      <c r="J63" s="32">
        <f t="shared" si="34"/>
        <v>39850.199999999997</v>
      </c>
      <c r="K63" s="70"/>
      <c r="L63" s="70"/>
      <c r="O63" s="41"/>
      <c r="P63" s="41"/>
      <c r="Q63" s="42"/>
    </row>
    <row r="64" spans="1:17" ht="34.5" customHeight="1" x14ac:dyDescent="0.25">
      <c r="A64" s="54"/>
      <c r="B64" s="55"/>
      <c r="C64" s="67"/>
      <c r="D64" s="33" t="s">
        <v>75</v>
      </c>
      <c r="E64" s="30">
        <f>SUM(F64:J64)</f>
        <v>60393</v>
      </c>
      <c r="F64" s="49">
        <f>F44+F13</f>
        <v>0</v>
      </c>
      <c r="G64" s="49">
        <f t="shared" ref="G64:J64" si="35">G44+G13</f>
        <v>19005.599999999999</v>
      </c>
      <c r="H64" s="49">
        <f t="shared" si="35"/>
        <v>20131.900000000001</v>
      </c>
      <c r="I64" s="49">
        <f t="shared" si="35"/>
        <v>21255.5</v>
      </c>
      <c r="J64" s="49">
        <f t="shared" si="35"/>
        <v>0</v>
      </c>
      <c r="K64" s="70"/>
      <c r="L64" s="70"/>
      <c r="O64" s="47"/>
      <c r="P64" s="47"/>
      <c r="Q64" s="48"/>
    </row>
    <row r="65" spans="1:17" ht="18.75" customHeight="1" x14ac:dyDescent="0.25">
      <c r="A65" s="34"/>
      <c r="B65" s="35"/>
      <c r="C65" s="36"/>
      <c r="D65" s="37"/>
      <c r="E65" s="38"/>
      <c r="F65" s="39"/>
      <c r="G65" s="39"/>
      <c r="H65" s="39"/>
      <c r="I65" s="39"/>
      <c r="J65" s="39"/>
      <c r="K65" s="40"/>
      <c r="L65" s="40"/>
      <c r="O65" s="47"/>
      <c r="P65" s="47"/>
      <c r="Q65" s="48"/>
    </row>
    <row r="66" spans="1:17" ht="33" customHeight="1" x14ac:dyDescent="0.25">
      <c r="A66" s="52" t="s">
        <v>76</v>
      </c>
      <c r="B66" s="52"/>
      <c r="C66" s="52"/>
      <c r="D66" s="52"/>
      <c r="E66" s="52"/>
      <c r="F66" s="53"/>
      <c r="G66" s="53"/>
      <c r="H66" s="52"/>
      <c r="I66" s="52"/>
      <c r="J66" s="52"/>
      <c r="K66" s="52"/>
      <c r="L66" s="52"/>
      <c r="O66" s="1"/>
      <c r="P66" s="1"/>
    </row>
    <row r="67" spans="1:17" x14ac:dyDescent="0.25">
      <c r="O67" s="1"/>
      <c r="P67" s="1"/>
    </row>
    <row r="68" spans="1:17" x14ac:dyDescent="0.25">
      <c r="O68" s="1"/>
      <c r="P68" s="1"/>
    </row>
    <row r="69" spans="1:17" x14ac:dyDescent="0.25">
      <c r="O69" s="1"/>
      <c r="P69" s="1"/>
    </row>
    <row r="70" spans="1:17" x14ac:dyDescent="0.25">
      <c r="O70" s="1"/>
      <c r="P70" s="1"/>
    </row>
    <row r="71" spans="1:17" x14ac:dyDescent="0.25">
      <c r="O71" s="1"/>
      <c r="P71" s="1"/>
    </row>
    <row r="72" spans="1:17" x14ac:dyDescent="0.25">
      <c r="O72" s="1"/>
      <c r="P72" s="1"/>
    </row>
    <row r="73" spans="1:17" x14ac:dyDescent="0.25">
      <c r="O73" s="1"/>
      <c r="P73" s="1"/>
    </row>
    <row r="74" spans="1:17" x14ac:dyDescent="0.25">
      <c r="O74" s="1"/>
      <c r="P74" s="1"/>
    </row>
    <row r="75" spans="1:17" x14ac:dyDescent="0.25">
      <c r="O75" s="1"/>
      <c r="P75" s="1"/>
    </row>
    <row r="76" spans="1:17" x14ac:dyDescent="0.25">
      <c r="O76" s="1"/>
      <c r="P76" s="1"/>
    </row>
    <row r="77" spans="1:17" x14ac:dyDescent="0.25">
      <c r="O77" s="1"/>
      <c r="P77" s="1"/>
    </row>
    <row r="78" spans="1:17" x14ac:dyDescent="0.25">
      <c r="O78" s="1"/>
      <c r="P78" s="1"/>
    </row>
    <row r="79" spans="1:17" x14ac:dyDescent="0.25">
      <c r="O79" s="1"/>
      <c r="P79" s="1"/>
    </row>
    <row r="80" spans="1:17" x14ac:dyDescent="0.25">
      <c r="O80" s="1"/>
      <c r="P80" s="1"/>
    </row>
    <row r="81" spans="15:16" x14ac:dyDescent="0.25">
      <c r="O81" s="1"/>
      <c r="P81" s="1"/>
    </row>
    <row r="82" spans="15:16" x14ac:dyDescent="0.25">
      <c r="O82" s="1"/>
      <c r="P82" s="1"/>
    </row>
    <row r="83" spans="15:16" x14ac:dyDescent="0.25">
      <c r="O83" s="1"/>
      <c r="P83" s="1"/>
    </row>
    <row r="84" spans="15:16" x14ac:dyDescent="0.25">
      <c r="O84" s="1"/>
      <c r="P84" s="1"/>
    </row>
    <row r="85" spans="15:16" x14ac:dyDescent="0.25">
      <c r="O85" s="1"/>
      <c r="P85" s="1"/>
    </row>
    <row r="86" spans="15:16" x14ac:dyDescent="0.25">
      <c r="O86" s="1"/>
      <c r="P86" s="1"/>
    </row>
    <row r="87" spans="15:16" x14ac:dyDescent="0.25">
      <c r="O87" s="1"/>
      <c r="P87" s="1"/>
    </row>
    <row r="88" spans="15:16" x14ac:dyDescent="0.25">
      <c r="O88" s="1"/>
      <c r="P88" s="1"/>
    </row>
    <row r="89" spans="15:16" x14ac:dyDescent="0.25">
      <c r="O89" s="1"/>
      <c r="P89" s="1"/>
    </row>
    <row r="90" spans="15:16" x14ac:dyDescent="0.25">
      <c r="O90" s="1"/>
      <c r="P90" s="1"/>
    </row>
    <row r="91" spans="15:16" x14ac:dyDescent="0.25">
      <c r="O91" s="1"/>
      <c r="P91" s="1"/>
    </row>
    <row r="92" spans="15:16" x14ac:dyDescent="0.25">
      <c r="O92" s="1"/>
      <c r="P92" s="1"/>
    </row>
    <row r="93" spans="15:16" x14ac:dyDescent="0.25">
      <c r="O93" s="1"/>
      <c r="P93" s="1"/>
    </row>
    <row r="94" spans="15:16" x14ac:dyDescent="0.25">
      <c r="O94" s="1"/>
      <c r="P94" s="1"/>
    </row>
    <row r="95" spans="15:16" x14ac:dyDescent="0.25">
      <c r="O95" s="1"/>
      <c r="P95" s="1"/>
    </row>
    <row r="96" spans="15:16" x14ac:dyDescent="0.25">
      <c r="O96" s="1"/>
      <c r="P96" s="1"/>
    </row>
    <row r="97" spans="15:16" x14ac:dyDescent="0.25">
      <c r="O97" s="1"/>
      <c r="P97" s="1"/>
    </row>
    <row r="98" spans="15:16" x14ac:dyDescent="0.25">
      <c r="O98" s="1"/>
      <c r="P98" s="1"/>
    </row>
    <row r="99" spans="15:16" x14ac:dyDescent="0.25">
      <c r="O99" s="1"/>
      <c r="P99" s="1"/>
    </row>
    <row r="100" spans="15:16" x14ac:dyDescent="0.25">
      <c r="O100" s="1"/>
      <c r="P100" s="1"/>
    </row>
    <row r="101" spans="15:16" x14ac:dyDescent="0.25">
      <c r="O101" s="1"/>
      <c r="P101" s="1"/>
    </row>
    <row r="102" spans="15:16" x14ac:dyDescent="0.25">
      <c r="O102" s="1"/>
      <c r="P102" s="1"/>
    </row>
    <row r="103" spans="15:16" x14ac:dyDescent="0.25">
      <c r="O103" s="1"/>
      <c r="P103" s="1"/>
    </row>
    <row r="104" spans="15:16" x14ac:dyDescent="0.25">
      <c r="O104" s="1"/>
      <c r="P104" s="1"/>
    </row>
    <row r="105" spans="15:16" x14ac:dyDescent="0.25">
      <c r="O105" s="1"/>
      <c r="P105" s="1"/>
    </row>
    <row r="106" spans="15:16" x14ac:dyDescent="0.25">
      <c r="O106" s="1"/>
      <c r="P106" s="1"/>
    </row>
    <row r="107" spans="15:16" x14ac:dyDescent="0.25">
      <c r="O107" s="1"/>
      <c r="P107" s="1"/>
    </row>
    <row r="108" spans="15:16" x14ac:dyDescent="0.25">
      <c r="O108" s="1"/>
      <c r="P108" s="1"/>
    </row>
    <row r="109" spans="15:16" x14ac:dyDescent="0.25">
      <c r="O109" s="1"/>
      <c r="P109" s="1"/>
    </row>
    <row r="110" spans="15:16" x14ac:dyDescent="0.25">
      <c r="O110" s="1"/>
      <c r="P110" s="1"/>
    </row>
    <row r="111" spans="15:16" x14ac:dyDescent="0.25">
      <c r="O111" s="1"/>
      <c r="P111" s="1"/>
    </row>
    <row r="112" spans="15:16" x14ac:dyDescent="0.25">
      <c r="O112" s="1"/>
      <c r="P112" s="1"/>
    </row>
    <row r="113" spans="15:16" x14ac:dyDescent="0.25">
      <c r="O113" s="1"/>
      <c r="P113" s="1"/>
    </row>
    <row r="114" spans="15:16" x14ac:dyDescent="0.25">
      <c r="O114" s="1"/>
      <c r="P114" s="1"/>
    </row>
    <row r="115" spans="15:16" x14ac:dyDescent="0.25">
      <c r="O115" s="1"/>
      <c r="P115" s="1"/>
    </row>
    <row r="116" spans="15:16" x14ac:dyDescent="0.25">
      <c r="O116" s="1"/>
      <c r="P116" s="1"/>
    </row>
    <row r="117" spans="15:16" x14ac:dyDescent="0.25">
      <c r="O117" s="1"/>
      <c r="P117" s="1"/>
    </row>
    <row r="118" spans="15:16" x14ac:dyDescent="0.25">
      <c r="O118" s="1"/>
      <c r="P118" s="1"/>
    </row>
    <row r="119" spans="15:16" x14ac:dyDescent="0.25">
      <c r="O119" s="1"/>
      <c r="P119" s="1"/>
    </row>
    <row r="120" spans="15:16" x14ac:dyDescent="0.25">
      <c r="O120" s="1"/>
      <c r="P120" s="1"/>
    </row>
    <row r="121" spans="15:16" x14ac:dyDescent="0.25">
      <c r="O121" s="1"/>
      <c r="P121" s="1"/>
    </row>
    <row r="122" spans="15:16" x14ac:dyDescent="0.25">
      <c r="O122" s="1"/>
      <c r="P122" s="1"/>
    </row>
    <row r="123" spans="15:16" x14ac:dyDescent="0.25">
      <c r="O123" s="1"/>
      <c r="P123" s="1"/>
    </row>
    <row r="124" spans="15:16" x14ac:dyDescent="0.25">
      <c r="O124" s="1"/>
      <c r="P124" s="1"/>
    </row>
    <row r="125" spans="15:16" x14ac:dyDescent="0.25">
      <c r="O125" s="1"/>
      <c r="P125" s="1"/>
    </row>
    <row r="126" spans="15:16" x14ac:dyDescent="0.25">
      <c r="O126" s="1"/>
      <c r="P126" s="1"/>
    </row>
    <row r="127" spans="15:16" x14ac:dyDescent="0.25">
      <c r="O127" s="1"/>
      <c r="P127" s="1"/>
    </row>
    <row r="128" spans="15:16" x14ac:dyDescent="0.25">
      <c r="O128" s="1"/>
      <c r="P128" s="1"/>
    </row>
    <row r="129" spans="15:16" x14ac:dyDescent="0.25">
      <c r="O129" s="1"/>
      <c r="P129" s="1"/>
    </row>
    <row r="130" spans="15:16" x14ac:dyDescent="0.25">
      <c r="O130" s="1"/>
      <c r="P130" s="1"/>
    </row>
    <row r="131" spans="15:16" x14ac:dyDescent="0.25">
      <c r="O131" s="1"/>
      <c r="P131" s="1"/>
    </row>
    <row r="132" spans="15:16" x14ac:dyDescent="0.25">
      <c r="O132" s="1"/>
      <c r="P132" s="1"/>
    </row>
    <row r="133" spans="15:16" x14ac:dyDescent="0.25">
      <c r="O133" s="1"/>
      <c r="P133" s="1"/>
    </row>
    <row r="134" spans="15:16" x14ac:dyDescent="0.25">
      <c r="O134" s="1"/>
      <c r="P134" s="1"/>
    </row>
    <row r="135" spans="15:16" x14ac:dyDescent="0.25">
      <c r="O135" s="1"/>
      <c r="P135" s="1"/>
    </row>
    <row r="136" spans="15:16" x14ac:dyDescent="0.25">
      <c r="O136" s="1"/>
      <c r="P136" s="1"/>
    </row>
    <row r="137" spans="15:16" x14ac:dyDescent="0.25">
      <c r="O137" s="1"/>
      <c r="P137" s="1"/>
    </row>
    <row r="138" spans="15:16" x14ac:dyDescent="0.25">
      <c r="O138" s="1"/>
      <c r="P138" s="1"/>
    </row>
    <row r="139" spans="15:16" x14ac:dyDescent="0.25">
      <c r="O139" s="1"/>
      <c r="P139" s="1"/>
    </row>
    <row r="140" spans="15:16" x14ac:dyDescent="0.25">
      <c r="O140" s="1"/>
      <c r="P140" s="1"/>
    </row>
    <row r="141" spans="15:16" x14ac:dyDescent="0.25">
      <c r="O141" s="1"/>
      <c r="P141" s="1"/>
    </row>
    <row r="142" spans="15:16" x14ac:dyDescent="0.25">
      <c r="O142" s="1"/>
      <c r="P142" s="1"/>
    </row>
    <row r="143" spans="15:16" x14ac:dyDescent="0.25">
      <c r="O143" s="1"/>
      <c r="P143" s="1"/>
    </row>
    <row r="144" spans="15:16" x14ac:dyDescent="0.25">
      <c r="O144" s="1"/>
      <c r="P144" s="1"/>
    </row>
    <row r="145" spans="15:16" x14ac:dyDescent="0.25">
      <c r="O145" s="1"/>
      <c r="P145" s="1"/>
    </row>
    <row r="146" spans="15:16" x14ac:dyDescent="0.25">
      <c r="O146" s="1"/>
      <c r="P146" s="1"/>
    </row>
    <row r="147" spans="15:16" x14ac:dyDescent="0.25">
      <c r="O147" s="1"/>
      <c r="P147" s="1"/>
    </row>
    <row r="148" spans="15:16" x14ac:dyDescent="0.25">
      <c r="O148" s="1"/>
      <c r="P148" s="1"/>
    </row>
    <row r="149" spans="15:16" x14ac:dyDescent="0.25">
      <c r="O149" s="1"/>
      <c r="P149" s="1"/>
    </row>
    <row r="150" spans="15:16" x14ac:dyDescent="0.25">
      <c r="O150" s="1"/>
      <c r="P150" s="1"/>
    </row>
    <row r="151" spans="15:16" x14ac:dyDescent="0.25">
      <c r="O151" s="1"/>
      <c r="P151" s="1"/>
    </row>
    <row r="152" spans="15:16" x14ac:dyDescent="0.25">
      <c r="O152" s="1"/>
      <c r="P152" s="1"/>
    </row>
    <row r="153" spans="15:16" x14ac:dyDescent="0.25">
      <c r="O153" s="1"/>
      <c r="P153" s="1"/>
    </row>
    <row r="154" spans="15:16" x14ac:dyDescent="0.25">
      <c r="O154" s="1"/>
      <c r="P154" s="1"/>
    </row>
    <row r="155" spans="15:16" x14ac:dyDescent="0.25">
      <c r="O155" s="1"/>
      <c r="P155" s="1"/>
    </row>
    <row r="156" spans="15:16" x14ac:dyDescent="0.25">
      <c r="O156" s="1"/>
      <c r="P156" s="1"/>
    </row>
    <row r="157" spans="15:16" x14ac:dyDescent="0.25">
      <c r="O157" s="1"/>
      <c r="P157" s="1"/>
    </row>
    <row r="158" spans="15:16" x14ac:dyDescent="0.25">
      <c r="O158" s="1"/>
      <c r="P158" s="1"/>
    </row>
    <row r="159" spans="15:16" x14ac:dyDescent="0.25">
      <c r="O159" s="1"/>
      <c r="P159" s="1"/>
    </row>
    <row r="160" spans="15:16" x14ac:dyDescent="0.25">
      <c r="O160" s="1"/>
      <c r="P160" s="1"/>
    </row>
    <row r="161" spans="15:16" x14ac:dyDescent="0.25">
      <c r="O161" s="1"/>
      <c r="P161" s="1"/>
    </row>
    <row r="162" spans="15:16" x14ac:dyDescent="0.25">
      <c r="O162" s="1"/>
      <c r="P162" s="1"/>
    </row>
    <row r="163" spans="15:16" x14ac:dyDescent="0.25">
      <c r="O163" s="1"/>
      <c r="P163" s="1"/>
    </row>
    <row r="164" spans="15:16" x14ac:dyDescent="0.25">
      <c r="O164" s="1"/>
      <c r="P164" s="1"/>
    </row>
    <row r="165" spans="15:16" x14ac:dyDescent="0.25">
      <c r="O165" s="1"/>
      <c r="P165" s="1"/>
    </row>
    <row r="166" spans="15:16" x14ac:dyDescent="0.25">
      <c r="O166" s="1"/>
      <c r="P166" s="1"/>
    </row>
    <row r="167" spans="15:16" x14ac:dyDescent="0.25">
      <c r="O167" s="1"/>
      <c r="P167" s="1"/>
    </row>
    <row r="168" spans="15:16" x14ac:dyDescent="0.25">
      <c r="O168" s="1"/>
      <c r="P168" s="1"/>
    </row>
    <row r="169" spans="15:16" x14ac:dyDescent="0.25">
      <c r="O169" s="1"/>
      <c r="P169" s="1"/>
    </row>
    <row r="170" spans="15:16" x14ac:dyDescent="0.25">
      <c r="O170" s="1"/>
      <c r="P170" s="1"/>
    </row>
    <row r="171" spans="15:16" x14ac:dyDescent="0.25">
      <c r="O171" s="1"/>
      <c r="P171" s="1"/>
    </row>
    <row r="172" spans="15:16" x14ac:dyDescent="0.25">
      <c r="O172" s="1"/>
      <c r="P172" s="1"/>
    </row>
    <row r="173" spans="15:16" x14ac:dyDescent="0.25">
      <c r="O173" s="1"/>
      <c r="P173" s="1"/>
    </row>
    <row r="174" spans="15:16" x14ac:dyDescent="0.25">
      <c r="O174" s="1"/>
      <c r="P174" s="1"/>
    </row>
    <row r="175" spans="15:16" x14ac:dyDescent="0.25">
      <c r="O175" s="1"/>
      <c r="P175" s="1"/>
    </row>
    <row r="176" spans="15:16" x14ac:dyDescent="0.25">
      <c r="O176" s="1"/>
      <c r="P176" s="1"/>
    </row>
    <row r="177" spans="15:16" x14ac:dyDescent="0.25">
      <c r="O177" s="1"/>
      <c r="P177" s="1"/>
    </row>
    <row r="178" spans="15:16" x14ac:dyDescent="0.25">
      <c r="O178" s="1"/>
      <c r="P178" s="1"/>
    </row>
    <row r="179" spans="15:16" x14ac:dyDescent="0.25">
      <c r="O179" s="1"/>
      <c r="P179" s="1"/>
    </row>
    <row r="180" spans="15:16" x14ac:dyDescent="0.25">
      <c r="O180" s="1"/>
      <c r="P180" s="1"/>
    </row>
    <row r="181" spans="15:16" x14ac:dyDescent="0.25">
      <c r="O181" s="1"/>
      <c r="P181" s="1"/>
    </row>
    <row r="182" spans="15:16" x14ac:dyDescent="0.25">
      <c r="O182" s="1"/>
      <c r="P182" s="1"/>
    </row>
    <row r="183" spans="15:16" x14ac:dyDescent="0.25">
      <c r="O183" s="1"/>
      <c r="P183" s="1"/>
    </row>
    <row r="184" spans="15:16" x14ac:dyDescent="0.25">
      <c r="O184" s="1"/>
      <c r="P184" s="1"/>
    </row>
    <row r="185" spans="15:16" x14ac:dyDescent="0.25">
      <c r="O185" s="1"/>
      <c r="P185" s="1"/>
    </row>
    <row r="186" spans="15:16" x14ac:dyDescent="0.25">
      <c r="O186" s="1"/>
      <c r="P186" s="1"/>
    </row>
    <row r="187" spans="15:16" x14ac:dyDescent="0.25">
      <c r="O187" s="1"/>
      <c r="P187" s="1"/>
    </row>
    <row r="188" spans="15:16" x14ac:dyDescent="0.25">
      <c r="O188" s="1"/>
      <c r="P188" s="1"/>
    </row>
    <row r="189" spans="15:16" x14ac:dyDescent="0.25">
      <c r="O189" s="1"/>
      <c r="P189" s="1"/>
    </row>
    <row r="190" spans="15:16" x14ac:dyDescent="0.25">
      <c r="O190" s="1"/>
      <c r="P190" s="1"/>
    </row>
    <row r="191" spans="15:16" x14ac:dyDescent="0.25">
      <c r="O191" s="1"/>
      <c r="P191" s="1"/>
    </row>
    <row r="192" spans="15:16" x14ac:dyDescent="0.25">
      <c r="O192" s="1"/>
      <c r="P192" s="1"/>
    </row>
    <row r="193" spans="15:16" x14ac:dyDescent="0.25">
      <c r="O193" s="1"/>
      <c r="P193" s="1"/>
    </row>
    <row r="194" spans="15:16" x14ac:dyDescent="0.25">
      <c r="O194" s="1"/>
      <c r="P194" s="1"/>
    </row>
    <row r="195" spans="15:16" x14ac:dyDescent="0.25">
      <c r="O195" s="1"/>
      <c r="P195" s="1"/>
    </row>
    <row r="196" spans="15:16" x14ac:dyDescent="0.25">
      <c r="O196" s="1"/>
      <c r="P196" s="1"/>
    </row>
    <row r="197" spans="15:16" x14ac:dyDescent="0.25">
      <c r="O197" s="1"/>
      <c r="P197" s="1"/>
    </row>
    <row r="198" spans="15:16" x14ac:dyDescent="0.25">
      <c r="O198" s="1"/>
      <c r="P198" s="1"/>
    </row>
    <row r="199" spans="15:16" x14ac:dyDescent="0.25">
      <c r="O199" s="1"/>
      <c r="P199" s="1"/>
    </row>
    <row r="200" spans="15:16" x14ac:dyDescent="0.25">
      <c r="O200" s="1"/>
      <c r="P200" s="1"/>
    </row>
    <row r="201" spans="15:16" x14ac:dyDescent="0.25">
      <c r="O201" s="1"/>
      <c r="P201" s="1"/>
    </row>
    <row r="202" spans="15:16" x14ac:dyDescent="0.25">
      <c r="O202" s="1"/>
      <c r="P202" s="1"/>
    </row>
    <row r="203" spans="15:16" x14ac:dyDescent="0.25">
      <c r="O203" s="1"/>
      <c r="P203" s="1"/>
    </row>
    <row r="204" spans="15:16" x14ac:dyDescent="0.25">
      <c r="O204" s="1"/>
      <c r="P204" s="1"/>
    </row>
    <row r="205" spans="15:16" x14ac:dyDescent="0.25">
      <c r="O205" s="1"/>
      <c r="P205" s="1"/>
    </row>
    <row r="206" spans="15:16" x14ac:dyDescent="0.25">
      <c r="O206" s="1"/>
      <c r="P206" s="1"/>
    </row>
    <row r="207" spans="15:16" x14ac:dyDescent="0.25">
      <c r="O207" s="1"/>
      <c r="P207" s="1"/>
    </row>
    <row r="208" spans="15:16" x14ac:dyDescent="0.25">
      <c r="O208" s="1"/>
      <c r="P208" s="1"/>
    </row>
    <row r="209" spans="15:16" x14ac:dyDescent="0.25">
      <c r="O209" s="1"/>
      <c r="P209" s="1"/>
    </row>
    <row r="210" spans="15:16" x14ac:dyDescent="0.25">
      <c r="O210" s="1"/>
      <c r="P210" s="1"/>
    </row>
    <row r="211" spans="15:16" x14ac:dyDescent="0.25">
      <c r="O211" s="1"/>
      <c r="P211" s="1"/>
    </row>
    <row r="212" spans="15:16" x14ac:dyDescent="0.25">
      <c r="O212" s="1"/>
      <c r="P212" s="1"/>
    </row>
    <row r="213" spans="15:16" x14ac:dyDescent="0.25">
      <c r="O213" s="1"/>
      <c r="P213" s="1"/>
    </row>
    <row r="214" spans="15:16" x14ac:dyDescent="0.25">
      <c r="O214" s="1"/>
      <c r="P214" s="1"/>
    </row>
    <row r="215" spans="15:16" x14ac:dyDescent="0.25">
      <c r="O215" s="1"/>
      <c r="P215" s="1"/>
    </row>
    <row r="216" spans="15:16" x14ac:dyDescent="0.25">
      <c r="O216" s="1"/>
      <c r="P216" s="1"/>
    </row>
    <row r="217" spans="15:16" x14ac:dyDescent="0.25">
      <c r="O217" s="1"/>
      <c r="P217" s="1"/>
    </row>
    <row r="218" spans="15:16" x14ac:dyDescent="0.25">
      <c r="O218" s="1"/>
      <c r="P218" s="1"/>
    </row>
    <row r="219" spans="15:16" x14ac:dyDescent="0.25">
      <c r="O219" s="1"/>
      <c r="P219" s="1"/>
    </row>
    <row r="220" spans="15:16" x14ac:dyDescent="0.25">
      <c r="O220" s="1"/>
      <c r="P220" s="1"/>
    </row>
    <row r="221" spans="15:16" x14ac:dyDescent="0.25">
      <c r="O221" s="1"/>
      <c r="P221" s="1"/>
    </row>
    <row r="222" spans="15:16" x14ac:dyDescent="0.25">
      <c r="O222" s="1"/>
      <c r="P222" s="1"/>
    </row>
    <row r="223" spans="15:16" x14ac:dyDescent="0.25">
      <c r="O223" s="1"/>
      <c r="P223" s="1"/>
    </row>
    <row r="224" spans="15:16" x14ac:dyDescent="0.25">
      <c r="O224" s="1"/>
      <c r="P224" s="1"/>
    </row>
    <row r="225" spans="15:16" x14ac:dyDescent="0.25">
      <c r="O225" s="1"/>
      <c r="P225" s="1"/>
    </row>
    <row r="226" spans="15:16" x14ac:dyDescent="0.25">
      <c r="O226" s="1"/>
      <c r="P226" s="1"/>
    </row>
    <row r="227" spans="15:16" x14ac:dyDescent="0.25">
      <c r="O227" s="1"/>
      <c r="P227" s="1"/>
    </row>
    <row r="228" spans="15:16" x14ac:dyDescent="0.25">
      <c r="O228" s="1"/>
      <c r="P228" s="1"/>
    </row>
    <row r="229" spans="15:16" x14ac:dyDescent="0.25">
      <c r="O229" s="1"/>
      <c r="P229" s="1"/>
    </row>
    <row r="230" spans="15:16" x14ac:dyDescent="0.25">
      <c r="O230" s="1"/>
      <c r="P230" s="1"/>
    </row>
    <row r="231" spans="15:16" x14ac:dyDescent="0.25">
      <c r="O231" s="1"/>
      <c r="P231" s="1"/>
    </row>
    <row r="232" spans="15:16" x14ac:dyDescent="0.25">
      <c r="O232" s="1"/>
      <c r="P232" s="1"/>
    </row>
    <row r="233" spans="15:16" x14ac:dyDescent="0.25">
      <c r="O233" s="1"/>
      <c r="P233" s="1"/>
    </row>
    <row r="234" spans="15:16" x14ac:dyDescent="0.25">
      <c r="O234" s="1"/>
      <c r="P234" s="1"/>
    </row>
    <row r="235" spans="15:16" x14ac:dyDescent="0.25">
      <c r="O235" s="1"/>
      <c r="P235" s="1"/>
    </row>
    <row r="236" spans="15:16" x14ac:dyDescent="0.25">
      <c r="O236" s="1"/>
      <c r="P236" s="1"/>
    </row>
    <row r="237" spans="15:16" x14ac:dyDescent="0.25">
      <c r="O237" s="1"/>
      <c r="P237" s="1"/>
    </row>
    <row r="238" spans="15:16" x14ac:dyDescent="0.25">
      <c r="O238" s="1"/>
      <c r="P238" s="1"/>
    </row>
    <row r="239" spans="15:16" x14ac:dyDescent="0.25">
      <c r="O239" s="1"/>
      <c r="P239" s="1"/>
    </row>
    <row r="240" spans="15:16" x14ac:dyDescent="0.25">
      <c r="O240" s="1"/>
      <c r="P240" s="1"/>
    </row>
    <row r="241" spans="15:16" x14ac:dyDescent="0.25">
      <c r="O241" s="1"/>
      <c r="P241" s="1"/>
    </row>
    <row r="242" spans="15:16" x14ac:dyDescent="0.25">
      <c r="O242" s="1"/>
      <c r="P242" s="1"/>
    </row>
    <row r="243" spans="15:16" x14ac:dyDescent="0.25">
      <c r="O243" s="1"/>
      <c r="P243" s="1"/>
    </row>
    <row r="244" spans="15:16" x14ac:dyDescent="0.25">
      <c r="O244" s="1"/>
      <c r="P244" s="1"/>
    </row>
    <row r="245" spans="15:16" x14ac:dyDescent="0.25">
      <c r="O245" s="1"/>
      <c r="P245" s="1"/>
    </row>
    <row r="246" spans="15:16" x14ac:dyDescent="0.25">
      <c r="O246" s="1"/>
      <c r="P246" s="1"/>
    </row>
    <row r="247" spans="15:16" x14ac:dyDescent="0.25">
      <c r="O247" s="1"/>
      <c r="P247" s="1"/>
    </row>
    <row r="248" spans="15:16" x14ac:dyDescent="0.25">
      <c r="O248" s="1"/>
      <c r="P248" s="1"/>
    </row>
    <row r="249" spans="15:16" x14ac:dyDescent="0.25">
      <c r="O249" s="1"/>
      <c r="P249" s="1"/>
    </row>
    <row r="250" spans="15:16" x14ac:dyDescent="0.25">
      <c r="O250" s="1"/>
      <c r="P250" s="1"/>
    </row>
    <row r="251" spans="15:16" x14ac:dyDescent="0.25">
      <c r="O251" s="1"/>
      <c r="P251" s="1"/>
    </row>
    <row r="252" spans="15:16" x14ac:dyDescent="0.25">
      <c r="O252" s="1"/>
      <c r="P252" s="1"/>
    </row>
    <row r="253" spans="15:16" x14ac:dyDescent="0.25">
      <c r="O253" s="1"/>
      <c r="P253" s="1"/>
    </row>
    <row r="254" spans="15:16" x14ac:dyDescent="0.25">
      <c r="O254" s="1"/>
      <c r="P254" s="1"/>
    </row>
    <row r="255" spans="15:16" x14ac:dyDescent="0.25">
      <c r="O255" s="1"/>
      <c r="P255" s="1"/>
    </row>
    <row r="256" spans="15:16" x14ac:dyDescent="0.25">
      <c r="O256" s="1"/>
      <c r="P256" s="1"/>
    </row>
    <row r="257" spans="15:16" x14ac:dyDescent="0.25">
      <c r="O257" s="1"/>
      <c r="P257" s="1"/>
    </row>
    <row r="258" spans="15:16" x14ac:dyDescent="0.25">
      <c r="O258" s="1"/>
      <c r="P258" s="1"/>
    </row>
    <row r="259" spans="15:16" x14ac:dyDescent="0.25">
      <c r="O259" s="1"/>
      <c r="P259" s="1"/>
    </row>
    <row r="260" spans="15:16" x14ac:dyDescent="0.25">
      <c r="O260" s="1"/>
      <c r="P260" s="1"/>
    </row>
    <row r="261" spans="15:16" x14ac:dyDescent="0.25">
      <c r="O261" s="1"/>
      <c r="P261" s="1"/>
    </row>
    <row r="262" spans="15:16" x14ac:dyDescent="0.25">
      <c r="O262" s="1"/>
      <c r="P262" s="1"/>
    </row>
    <row r="263" spans="15:16" x14ac:dyDescent="0.25">
      <c r="O263" s="1"/>
      <c r="P263" s="1"/>
    </row>
    <row r="264" spans="15:16" x14ac:dyDescent="0.25">
      <c r="O264" s="1"/>
      <c r="P264" s="1"/>
    </row>
    <row r="265" spans="15:16" x14ac:dyDescent="0.25">
      <c r="O265" s="1"/>
      <c r="P265" s="1"/>
    </row>
    <row r="266" spans="15:16" x14ac:dyDescent="0.25">
      <c r="O266" s="1"/>
      <c r="P266" s="1"/>
    </row>
    <row r="267" spans="15:16" x14ac:dyDescent="0.25">
      <c r="O267" s="1"/>
      <c r="P267" s="1"/>
    </row>
    <row r="268" spans="15:16" x14ac:dyDescent="0.25">
      <c r="O268" s="1"/>
      <c r="P268" s="1"/>
    </row>
    <row r="269" spans="15:16" x14ac:dyDescent="0.25">
      <c r="O269" s="1"/>
      <c r="P269" s="1"/>
    </row>
    <row r="270" spans="15:16" x14ac:dyDescent="0.25">
      <c r="O270" s="1"/>
      <c r="P270" s="1"/>
    </row>
    <row r="271" spans="15:16" x14ac:dyDescent="0.25">
      <c r="O271" s="1"/>
      <c r="P271" s="1"/>
    </row>
    <row r="272" spans="15:16" x14ac:dyDescent="0.25">
      <c r="O272" s="1"/>
      <c r="P272" s="1"/>
    </row>
    <row r="273" spans="15:16" x14ac:dyDescent="0.25">
      <c r="O273" s="1"/>
      <c r="P273" s="1"/>
    </row>
    <row r="274" spans="15:16" x14ac:dyDescent="0.25">
      <c r="O274" s="1"/>
      <c r="P274" s="1"/>
    </row>
    <row r="275" spans="15:16" x14ac:dyDescent="0.25">
      <c r="O275" s="1"/>
      <c r="P275" s="1"/>
    </row>
    <row r="276" spans="15:16" x14ac:dyDescent="0.25">
      <c r="O276" s="1"/>
      <c r="P276" s="1"/>
    </row>
    <row r="277" spans="15:16" x14ac:dyDescent="0.25">
      <c r="O277" s="1"/>
      <c r="P277" s="1"/>
    </row>
    <row r="278" spans="15:16" x14ac:dyDescent="0.25">
      <c r="O278" s="1"/>
      <c r="P278" s="1"/>
    </row>
    <row r="279" spans="15:16" x14ac:dyDescent="0.25">
      <c r="O279" s="1"/>
      <c r="P279" s="1"/>
    </row>
    <row r="280" spans="15:16" x14ac:dyDescent="0.25">
      <c r="O280" s="1"/>
      <c r="P280" s="1"/>
    </row>
    <row r="281" spans="15:16" x14ac:dyDescent="0.25">
      <c r="O281" s="1"/>
      <c r="P281" s="1"/>
    </row>
    <row r="282" spans="15:16" x14ac:dyDescent="0.25">
      <c r="O282" s="1"/>
      <c r="P282" s="1"/>
    </row>
    <row r="283" spans="15:16" x14ac:dyDescent="0.25">
      <c r="O283" s="1"/>
      <c r="P283" s="1"/>
    </row>
    <row r="284" spans="15:16" x14ac:dyDescent="0.25">
      <c r="O284" s="1"/>
      <c r="P284" s="1"/>
    </row>
    <row r="285" spans="15:16" x14ac:dyDescent="0.25">
      <c r="O285" s="1"/>
      <c r="P285" s="1"/>
    </row>
    <row r="286" spans="15:16" x14ac:dyDescent="0.25">
      <c r="O286" s="1"/>
      <c r="P286" s="1"/>
    </row>
    <row r="287" spans="15:16" x14ac:dyDescent="0.25">
      <c r="O287" s="1"/>
      <c r="P287" s="1"/>
    </row>
    <row r="288" spans="15:16" x14ac:dyDescent="0.25">
      <c r="O288" s="1"/>
      <c r="P288" s="1"/>
    </row>
    <row r="289" spans="15:16" x14ac:dyDescent="0.25">
      <c r="O289" s="1"/>
      <c r="P289" s="1"/>
    </row>
    <row r="290" spans="15:16" x14ac:dyDescent="0.25">
      <c r="O290" s="1"/>
      <c r="P290" s="1"/>
    </row>
    <row r="291" spans="15:16" x14ac:dyDescent="0.25">
      <c r="O291" s="1"/>
      <c r="P291" s="1"/>
    </row>
    <row r="292" spans="15:16" x14ac:dyDescent="0.25">
      <c r="O292" s="1"/>
      <c r="P292" s="1"/>
    </row>
    <row r="293" spans="15:16" x14ac:dyDescent="0.25">
      <c r="O293" s="1"/>
      <c r="P293" s="1"/>
    </row>
    <row r="294" spans="15:16" x14ac:dyDescent="0.25">
      <c r="O294" s="1"/>
      <c r="P294" s="1"/>
    </row>
    <row r="295" spans="15:16" x14ac:dyDescent="0.25">
      <c r="O295" s="1"/>
      <c r="P295" s="1"/>
    </row>
    <row r="296" spans="15:16" x14ac:dyDescent="0.25">
      <c r="O296" s="1"/>
      <c r="P296" s="1"/>
    </row>
    <row r="297" spans="15:16" x14ac:dyDescent="0.25">
      <c r="O297" s="1"/>
      <c r="P297" s="1"/>
    </row>
    <row r="298" spans="15:16" x14ac:dyDescent="0.25">
      <c r="O298" s="1"/>
      <c r="P298" s="1"/>
    </row>
    <row r="299" spans="15:16" x14ac:dyDescent="0.25">
      <c r="O299" s="1"/>
      <c r="P299" s="1"/>
    </row>
    <row r="300" spans="15:16" x14ac:dyDescent="0.25">
      <c r="O300" s="1"/>
      <c r="P300" s="1"/>
    </row>
    <row r="301" spans="15:16" x14ac:dyDescent="0.25">
      <c r="O301" s="1"/>
      <c r="P301" s="1"/>
    </row>
    <row r="302" spans="15:16" x14ac:dyDescent="0.25">
      <c r="O302" s="1"/>
      <c r="P302" s="1"/>
    </row>
    <row r="303" spans="15:16" x14ac:dyDescent="0.25">
      <c r="O303" s="1"/>
      <c r="P303" s="1"/>
    </row>
    <row r="304" spans="15:16" x14ac:dyDescent="0.25">
      <c r="O304" s="1"/>
      <c r="P304" s="1"/>
    </row>
    <row r="305" spans="15:16" x14ac:dyDescent="0.25">
      <c r="O305" s="1"/>
      <c r="P305" s="1"/>
    </row>
    <row r="306" spans="15:16" x14ac:dyDescent="0.25">
      <c r="O306" s="1"/>
      <c r="P306" s="1"/>
    </row>
    <row r="307" spans="15:16" x14ac:dyDescent="0.25">
      <c r="O307" s="1"/>
      <c r="P307" s="1"/>
    </row>
    <row r="308" spans="15:16" x14ac:dyDescent="0.25">
      <c r="O308" s="1"/>
      <c r="P308" s="1"/>
    </row>
    <row r="309" spans="15:16" x14ac:dyDescent="0.25">
      <c r="O309" s="1"/>
      <c r="P309" s="1"/>
    </row>
    <row r="310" spans="15:16" x14ac:dyDescent="0.25">
      <c r="O310" s="1"/>
      <c r="P310" s="1"/>
    </row>
    <row r="311" spans="15:16" x14ac:dyDescent="0.25">
      <c r="O311" s="1"/>
      <c r="P311" s="1"/>
    </row>
    <row r="312" spans="15:16" x14ac:dyDescent="0.25">
      <c r="O312" s="1"/>
      <c r="P312" s="1"/>
    </row>
    <row r="313" spans="15:16" x14ac:dyDescent="0.25">
      <c r="O313" s="1"/>
      <c r="P313" s="1"/>
    </row>
    <row r="314" spans="15:16" x14ac:dyDescent="0.25">
      <c r="O314" s="1"/>
      <c r="P314" s="1"/>
    </row>
    <row r="315" spans="15:16" x14ac:dyDescent="0.25">
      <c r="O315" s="1"/>
      <c r="P315" s="1"/>
    </row>
    <row r="316" spans="15:16" x14ac:dyDescent="0.25">
      <c r="O316" s="1"/>
      <c r="P316" s="1"/>
    </row>
    <row r="317" spans="15:16" x14ac:dyDescent="0.25">
      <c r="O317" s="1"/>
      <c r="P317" s="1"/>
    </row>
    <row r="318" spans="15:16" x14ac:dyDescent="0.25">
      <c r="O318" s="1"/>
      <c r="P318" s="1"/>
    </row>
    <row r="319" spans="15:16" x14ac:dyDescent="0.25">
      <c r="O319" s="1"/>
      <c r="P319" s="1"/>
    </row>
    <row r="320" spans="15:16" x14ac:dyDescent="0.25">
      <c r="O320" s="1"/>
      <c r="P320" s="1"/>
    </row>
    <row r="321" spans="15:16" x14ac:dyDescent="0.25">
      <c r="O321" s="1"/>
      <c r="P321" s="1"/>
    </row>
    <row r="322" spans="15:16" x14ac:dyDescent="0.25">
      <c r="O322" s="1"/>
      <c r="P322" s="1"/>
    </row>
    <row r="323" spans="15:16" x14ac:dyDescent="0.25">
      <c r="O323" s="1"/>
      <c r="P323" s="1"/>
    </row>
    <row r="324" spans="15:16" x14ac:dyDescent="0.25">
      <c r="O324" s="1"/>
      <c r="P324" s="1"/>
    </row>
    <row r="325" spans="15:16" x14ac:dyDescent="0.25">
      <c r="O325" s="1"/>
      <c r="P325" s="1"/>
    </row>
    <row r="326" spans="15:16" x14ac:dyDescent="0.25">
      <c r="O326" s="1"/>
      <c r="P326" s="1"/>
    </row>
    <row r="327" spans="15:16" x14ac:dyDescent="0.25">
      <c r="O327" s="1"/>
      <c r="P327" s="1"/>
    </row>
    <row r="328" spans="15:16" x14ac:dyDescent="0.25">
      <c r="O328" s="1"/>
      <c r="P328" s="1"/>
    </row>
    <row r="329" spans="15:16" x14ac:dyDescent="0.25">
      <c r="O329" s="1"/>
      <c r="P329" s="1"/>
    </row>
    <row r="330" spans="15:16" x14ac:dyDescent="0.25">
      <c r="O330" s="1"/>
      <c r="P330" s="1"/>
    </row>
    <row r="331" spans="15:16" x14ac:dyDescent="0.25">
      <c r="O331" s="1"/>
      <c r="P331" s="1"/>
    </row>
    <row r="332" spans="15:16" x14ac:dyDescent="0.25">
      <c r="O332" s="1"/>
      <c r="P332" s="1"/>
    </row>
    <row r="333" spans="15:16" x14ac:dyDescent="0.25">
      <c r="O333" s="1"/>
      <c r="P333" s="1"/>
    </row>
    <row r="334" spans="15:16" x14ac:dyDescent="0.25">
      <c r="O334" s="1"/>
      <c r="P334" s="1"/>
    </row>
    <row r="335" spans="15:16" x14ac:dyDescent="0.25">
      <c r="O335" s="1"/>
      <c r="P335" s="1"/>
    </row>
    <row r="336" spans="15:16" x14ac:dyDescent="0.25">
      <c r="O336" s="1"/>
      <c r="P336" s="1"/>
    </row>
    <row r="337" spans="15:16" x14ac:dyDescent="0.25">
      <c r="O337" s="1"/>
      <c r="P337" s="1"/>
    </row>
    <row r="338" spans="15:16" x14ac:dyDescent="0.25">
      <c r="O338" s="1"/>
      <c r="P338" s="1"/>
    </row>
    <row r="339" spans="15:16" x14ac:dyDescent="0.25">
      <c r="O339" s="1"/>
      <c r="P339" s="1"/>
    </row>
    <row r="340" spans="15:16" x14ac:dyDescent="0.25">
      <c r="O340" s="1"/>
      <c r="P340" s="1"/>
    </row>
    <row r="341" spans="15:16" x14ac:dyDescent="0.25">
      <c r="O341" s="1"/>
      <c r="P341" s="1"/>
    </row>
    <row r="342" spans="15:16" x14ac:dyDescent="0.25">
      <c r="O342" s="1"/>
      <c r="P342" s="1"/>
    </row>
    <row r="343" spans="15:16" x14ac:dyDescent="0.25">
      <c r="O343" s="1"/>
      <c r="P343" s="1"/>
    </row>
    <row r="344" spans="15:16" x14ac:dyDescent="0.25">
      <c r="O344" s="1"/>
      <c r="P344" s="1"/>
    </row>
    <row r="345" spans="15:16" x14ac:dyDescent="0.25">
      <c r="O345" s="1"/>
      <c r="P345" s="1"/>
    </row>
    <row r="346" spans="15:16" x14ac:dyDescent="0.25">
      <c r="O346" s="1"/>
      <c r="P346" s="1"/>
    </row>
    <row r="347" spans="15:16" x14ac:dyDescent="0.25">
      <c r="O347" s="1"/>
      <c r="P347" s="1"/>
    </row>
    <row r="348" spans="15:16" x14ac:dyDescent="0.25">
      <c r="O348" s="1"/>
      <c r="P348" s="1"/>
    </row>
    <row r="349" spans="15:16" x14ac:dyDescent="0.25">
      <c r="O349" s="1"/>
      <c r="P349" s="1"/>
    </row>
    <row r="350" spans="15:16" x14ac:dyDescent="0.25">
      <c r="O350" s="1"/>
      <c r="P350" s="1"/>
    </row>
    <row r="351" spans="15:16" x14ac:dyDescent="0.25">
      <c r="O351" s="1"/>
      <c r="P351" s="1"/>
    </row>
    <row r="352" spans="15:16" x14ac:dyDescent="0.25">
      <c r="O352" s="1"/>
      <c r="P352" s="1"/>
    </row>
    <row r="353" spans="15:16" x14ac:dyDescent="0.25">
      <c r="O353" s="1"/>
      <c r="P353" s="1"/>
    </row>
    <row r="354" spans="15:16" x14ac:dyDescent="0.25">
      <c r="O354" s="1"/>
      <c r="P354" s="1"/>
    </row>
    <row r="355" spans="15:16" x14ac:dyDescent="0.25">
      <c r="O355" s="1"/>
      <c r="P355" s="1"/>
    </row>
    <row r="356" spans="15:16" x14ac:dyDescent="0.25">
      <c r="O356" s="1"/>
      <c r="P356" s="1"/>
    </row>
    <row r="357" spans="15:16" x14ac:dyDescent="0.25">
      <c r="O357" s="1"/>
      <c r="P357" s="1"/>
    </row>
    <row r="358" spans="15:16" x14ac:dyDescent="0.25">
      <c r="O358" s="1"/>
      <c r="P358" s="1"/>
    </row>
    <row r="359" spans="15:16" x14ac:dyDescent="0.25">
      <c r="O359" s="1"/>
      <c r="P359" s="1"/>
    </row>
    <row r="360" spans="15:16" x14ac:dyDescent="0.25">
      <c r="O360" s="1"/>
      <c r="P360" s="1"/>
    </row>
    <row r="361" spans="15:16" x14ac:dyDescent="0.25">
      <c r="O361" s="1"/>
      <c r="P361" s="1"/>
    </row>
    <row r="362" spans="15:16" x14ac:dyDescent="0.25">
      <c r="O362" s="1"/>
      <c r="P362" s="1"/>
    </row>
    <row r="363" spans="15:16" x14ac:dyDescent="0.25">
      <c r="O363" s="1"/>
      <c r="P363" s="1"/>
    </row>
    <row r="364" spans="15:16" x14ac:dyDescent="0.25">
      <c r="O364" s="1"/>
      <c r="P364" s="1"/>
    </row>
    <row r="365" spans="15:16" x14ac:dyDescent="0.25">
      <c r="O365" s="1"/>
      <c r="P365" s="1"/>
    </row>
    <row r="366" spans="15:16" x14ac:dyDescent="0.25">
      <c r="O366" s="1"/>
      <c r="P366" s="1"/>
    </row>
    <row r="367" spans="15:16" x14ac:dyDescent="0.25">
      <c r="O367" s="1"/>
      <c r="P367" s="1"/>
    </row>
    <row r="368" spans="15:16" x14ac:dyDescent="0.25">
      <c r="O368" s="1"/>
      <c r="P368" s="1"/>
    </row>
    <row r="369" spans="15:16" x14ac:dyDescent="0.25">
      <c r="O369" s="1"/>
      <c r="P369" s="1"/>
    </row>
    <row r="370" spans="15:16" x14ac:dyDescent="0.25">
      <c r="O370" s="1"/>
      <c r="P370" s="1"/>
    </row>
    <row r="371" spans="15:16" x14ac:dyDescent="0.25">
      <c r="O371" s="1"/>
      <c r="P371" s="1"/>
    </row>
    <row r="372" spans="15:16" x14ac:dyDescent="0.25">
      <c r="O372" s="1"/>
      <c r="P372" s="1"/>
    </row>
    <row r="373" spans="15:16" x14ac:dyDescent="0.25">
      <c r="O373" s="1"/>
      <c r="P373" s="1"/>
    </row>
    <row r="374" spans="15:16" x14ac:dyDescent="0.25">
      <c r="O374" s="1"/>
      <c r="P374" s="1"/>
    </row>
    <row r="375" spans="15:16" x14ac:dyDescent="0.25">
      <c r="O375" s="1"/>
      <c r="P375" s="1"/>
    </row>
    <row r="376" spans="15:16" x14ac:dyDescent="0.25">
      <c r="O376" s="1"/>
      <c r="P376" s="1"/>
    </row>
    <row r="377" spans="15:16" x14ac:dyDescent="0.25">
      <c r="O377" s="1"/>
      <c r="P377" s="1"/>
    </row>
    <row r="378" spans="15:16" x14ac:dyDescent="0.25">
      <c r="O378" s="1"/>
      <c r="P378" s="1"/>
    </row>
    <row r="379" spans="15:16" x14ac:dyDescent="0.25">
      <c r="O379" s="1"/>
      <c r="P379" s="1"/>
    </row>
    <row r="380" spans="15:16" x14ac:dyDescent="0.25">
      <c r="O380" s="1"/>
      <c r="P380" s="1"/>
    </row>
    <row r="381" spans="15:16" x14ac:dyDescent="0.25">
      <c r="O381" s="1"/>
      <c r="P381" s="1"/>
    </row>
    <row r="382" spans="15:16" x14ac:dyDescent="0.25">
      <c r="O382" s="1"/>
      <c r="P382" s="1"/>
    </row>
    <row r="383" spans="15:16" x14ac:dyDescent="0.25">
      <c r="O383" s="1"/>
      <c r="P383" s="1"/>
    </row>
    <row r="384" spans="15:16" x14ac:dyDescent="0.25">
      <c r="O384" s="1"/>
      <c r="P384" s="1"/>
    </row>
    <row r="385" spans="15:16" x14ac:dyDescent="0.25">
      <c r="O385" s="1"/>
      <c r="P385" s="1"/>
    </row>
    <row r="386" spans="15:16" x14ac:dyDescent="0.25">
      <c r="O386" s="1"/>
      <c r="P386" s="1"/>
    </row>
    <row r="387" spans="15:16" x14ac:dyDescent="0.25">
      <c r="O387" s="1"/>
      <c r="P387" s="1"/>
    </row>
    <row r="388" spans="15:16" x14ac:dyDescent="0.25">
      <c r="O388" s="1"/>
      <c r="P388" s="1"/>
    </row>
    <row r="389" spans="15:16" x14ac:dyDescent="0.25">
      <c r="O389" s="1"/>
      <c r="P389" s="1"/>
    </row>
    <row r="390" spans="15:16" x14ac:dyDescent="0.25">
      <c r="O390" s="1"/>
      <c r="P390" s="1"/>
    </row>
    <row r="391" spans="15:16" x14ac:dyDescent="0.25">
      <c r="O391" s="1"/>
      <c r="P391" s="1"/>
    </row>
    <row r="392" spans="15:16" x14ac:dyDescent="0.25">
      <c r="O392" s="1"/>
      <c r="P392" s="1"/>
    </row>
    <row r="393" spans="15:16" x14ac:dyDescent="0.25">
      <c r="O393" s="1"/>
      <c r="P393" s="1"/>
    </row>
    <row r="394" spans="15:16" x14ac:dyDescent="0.25">
      <c r="O394" s="1"/>
      <c r="P394" s="1"/>
    </row>
    <row r="395" spans="15:16" x14ac:dyDescent="0.25">
      <c r="O395" s="1"/>
      <c r="P395" s="1"/>
    </row>
    <row r="396" spans="15:16" x14ac:dyDescent="0.25">
      <c r="O396" s="1"/>
      <c r="P396" s="1"/>
    </row>
    <row r="397" spans="15:16" x14ac:dyDescent="0.25">
      <c r="O397" s="1"/>
      <c r="P397" s="1"/>
    </row>
    <row r="398" spans="15:16" x14ac:dyDescent="0.25">
      <c r="O398" s="1"/>
      <c r="P398" s="1"/>
    </row>
    <row r="399" spans="15:16" x14ac:dyDescent="0.25">
      <c r="O399" s="1"/>
      <c r="P399" s="1"/>
    </row>
    <row r="400" spans="15:16" x14ac:dyDescent="0.25">
      <c r="O400" s="1"/>
      <c r="P400" s="1"/>
    </row>
    <row r="401" spans="15:16" x14ac:dyDescent="0.25">
      <c r="O401" s="1"/>
      <c r="P401" s="1"/>
    </row>
    <row r="402" spans="15:16" x14ac:dyDescent="0.25">
      <c r="O402" s="1"/>
      <c r="P402" s="1"/>
    </row>
    <row r="403" spans="15:16" x14ac:dyDescent="0.25">
      <c r="O403" s="1"/>
      <c r="P403" s="1"/>
    </row>
    <row r="404" spans="15:16" x14ac:dyDescent="0.25">
      <c r="O404" s="1"/>
      <c r="P404" s="1"/>
    </row>
    <row r="405" spans="15:16" x14ac:dyDescent="0.25">
      <c r="O405" s="1"/>
      <c r="P405" s="1"/>
    </row>
    <row r="406" spans="15:16" x14ac:dyDescent="0.25">
      <c r="O406" s="1"/>
      <c r="P406" s="1"/>
    </row>
    <row r="407" spans="15:16" x14ac:dyDescent="0.25">
      <c r="O407" s="1"/>
      <c r="P407" s="1"/>
    </row>
    <row r="408" spans="15:16" x14ac:dyDescent="0.25">
      <c r="O408" s="1"/>
      <c r="P408" s="1"/>
    </row>
    <row r="409" spans="15:16" x14ac:dyDescent="0.25">
      <c r="O409" s="1"/>
      <c r="P409" s="1"/>
    </row>
    <row r="410" spans="15:16" x14ac:dyDescent="0.25">
      <c r="O410" s="1"/>
      <c r="P410" s="1"/>
    </row>
    <row r="411" spans="15:16" x14ac:dyDescent="0.25">
      <c r="O411" s="1"/>
      <c r="P411" s="1"/>
    </row>
    <row r="412" spans="15:16" x14ac:dyDescent="0.25">
      <c r="O412" s="1"/>
      <c r="P412" s="1"/>
    </row>
    <row r="413" spans="15:16" x14ac:dyDescent="0.25">
      <c r="O413" s="1"/>
      <c r="P413" s="1"/>
    </row>
    <row r="414" spans="15:16" x14ac:dyDescent="0.25">
      <c r="O414" s="1"/>
      <c r="P414" s="1"/>
    </row>
    <row r="415" spans="15:16" x14ac:dyDescent="0.25">
      <c r="O415" s="1"/>
      <c r="P415" s="1"/>
    </row>
    <row r="416" spans="15:16" x14ac:dyDescent="0.25">
      <c r="O416" s="1"/>
      <c r="P416" s="1"/>
    </row>
    <row r="417" spans="15:16" x14ac:dyDescent="0.25">
      <c r="O417" s="1"/>
      <c r="P417" s="1"/>
    </row>
    <row r="418" spans="15:16" x14ac:dyDescent="0.25">
      <c r="O418" s="1"/>
      <c r="P418" s="1"/>
    </row>
    <row r="419" spans="15:16" x14ac:dyDescent="0.25">
      <c r="O419" s="1"/>
      <c r="P419" s="1"/>
    </row>
    <row r="420" spans="15:16" x14ac:dyDescent="0.25">
      <c r="O420" s="1"/>
      <c r="P420" s="1"/>
    </row>
    <row r="421" spans="15:16" x14ac:dyDescent="0.25">
      <c r="O421" s="1"/>
      <c r="P421" s="1"/>
    </row>
    <row r="422" spans="15:16" x14ac:dyDescent="0.25">
      <c r="O422" s="1"/>
      <c r="P422" s="1"/>
    </row>
    <row r="423" spans="15:16" x14ac:dyDescent="0.25">
      <c r="O423" s="1"/>
      <c r="P423" s="1"/>
    </row>
    <row r="424" spans="15:16" x14ac:dyDescent="0.25">
      <c r="O424" s="1"/>
      <c r="P424" s="1"/>
    </row>
    <row r="425" spans="15:16" x14ac:dyDescent="0.25">
      <c r="O425" s="1"/>
      <c r="P425" s="1"/>
    </row>
    <row r="426" spans="15:16" x14ac:dyDescent="0.25">
      <c r="O426" s="1"/>
      <c r="P426" s="1"/>
    </row>
    <row r="427" spans="15:16" x14ac:dyDescent="0.25">
      <c r="O427" s="1"/>
      <c r="P427" s="1"/>
    </row>
    <row r="428" spans="15:16" x14ac:dyDescent="0.25">
      <c r="O428" s="1"/>
      <c r="P428" s="1"/>
    </row>
    <row r="429" spans="15:16" x14ac:dyDescent="0.25">
      <c r="O429" s="1"/>
      <c r="P429" s="1"/>
    </row>
    <row r="430" spans="15:16" x14ac:dyDescent="0.25">
      <c r="O430" s="1"/>
      <c r="P430" s="1"/>
    </row>
    <row r="431" spans="15:16" x14ac:dyDescent="0.25">
      <c r="O431" s="1"/>
      <c r="P431" s="1"/>
    </row>
    <row r="432" spans="15:16" x14ac:dyDescent="0.25">
      <c r="O432" s="1"/>
      <c r="P432" s="1"/>
    </row>
    <row r="433" spans="15:16" x14ac:dyDescent="0.25">
      <c r="O433" s="1"/>
      <c r="P433" s="1"/>
    </row>
    <row r="434" spans="15:16" x14ac:dyDescent="0.25">
      <c r="O434" s="1"/>
      <c r="P434" s="1"/>
    </row>
    <row r="435" spans="15:16" x14ac:dyDescent="0.25">
      <c r="O435" s="1"/>
      <c r="P435" s="1"/>
    </row>
    <row r="436" spans="15:16" x14ac:dyDescent="0.25">
      <c r="O436" s="1"/>
      <c r="P436" s="1"/>
    </row>
    <row r="437" spans="15:16" x14ac:dyDescent="0.25">
      <c r="O437" s="1"/>
      <c r="P437" s="1"/>
    </row>
    <row r="438" spans="15:16" x14ac:dyDescent="0.25">
      <c r="O438" s="1"/>
      <c r="P438" s="1"/>
    </row>
    <row r="439" spans="15:16" x14ac:dyDescent="0.25">
      <c r="O439" s="1"/>
      <c r="P439" s="1"/>
    </row>
    <row r="440" spans="15:16" x14ac:dyDescent="0.25">
      <c r="O440" s="1"/>
      <c r="P440" s="1"/>
    </row>
    <row r="441" spans="15:16" x14ac:dyDescent="0.25">
      <c r="O441" s="1"/>
      <c r="P441" s="1"/>
    </row>
    <row r="442" spans="15:16" x14ac:dyDescent="0.25">
      <c r="O442" s="1"/>
      <c r="P442" s="1"/>
    </row>
    <row r="443" spans="15:16" x14ac:dyDescent="0.25">
      <c r="O443" s="1"/>
      <c r="P443" s="1"/>
    </row>
    <row r="444" spans="15:16" x14ac:dyDescent="0.25">
      <c r="O444" s="1"/>
      <c r="P444" s="1"/>
    </row>
    <row r="445" spans="15:16" x14ac:dyDescent="0.25">
      <c r="O445" s="1"/>
      <c r="P445" s="1"/>
    </row>
    <row r="446" spans="15:16" x14ac:dyDescent="0.25">
      <c r="O446" s="1"/>
      <c r="P446" s="1"/>
    </row>
    <row r="447" spans="15:16" x14ac:dyDescent="0.25">
      <c r="O447" s="1"/>
      <c r="P447" s="1"/>
    </row>
    <row r="448" spans="15:16" x14ac:dyDescent="0.25">
      <c r="O448" s="1"/>
      <c r="P448" s="1"/>
    </row>
    <row r="449" spans="15:16" x14ac:dyDescent="0.25">
      <c r="O449" s="1"/>
      <c r="P449" s="1"/>
    </row>
    <row r="450" spans="15:16" x14ac:dyDescent="0.25">
      <c r="O450" s="1"/>
      <c r="P450" s="1"/>
    </row>
    <row r="451" spans="15:16" x14ac:dyDescent="0.25">
      <c r="O451" s="1"/>
      <c r="P451" s="1"/>
    </row>
    <row r="452" spans="15:16" x14ac:dyDescent="0.25">
      <c r="O452" s="1"/>
      <c r="P452" s="1"/>
    </row>
    <row r="453" spans="15:16" x14ac:dyDescent="0.25">
      <c r="O453" s="1"/>
      <c r="P453" s="1"/>
    </row>
    <row r="454" spans="15:16" x14ac:dyDescent="0.25">
      <c r="O454" s="1"/>
      <c r="P454" s="1"/>
    </row>
    <row r="455" spans="15:16" x14ac:dyDescent="0.25">
      <c r="O455" s="1"/>
      <c r="P455" s="1"/>
    </row>
    <row r="456" spans="15:16" x14ac:dyDescent="0.25">
      <c r="O456" s="1"/>
      <c r="P456" s="1"/>
    </row>
    <row r="457" spans="15:16" x14ac:dyDescent="0.25">
      <c r="O457" s="1"/>
      <c r="P457" s="1"/>
    </row>
    <row r="458" spans="15:16" x14ac:dyDescent="0.25">
      <c r="O458" s="1"/>
      <c r="P458" s="1"/>
    </row>
    <row r="459" spans="15:16" x14ac:dyDescent="0.25">
      <c r="O459" s="1"/>
      <c r="P459" s="1"/>
    </row>
    <row r="460" spans="15:16" x14ac:dyDescent="0.25">
      <c r="O460" s="1"/>
      <c r="P460" s="1"/>
    </row>
    <row r="461" spans="15:16" x14ac:dyDescent="0.25">
      <c r="O461" s="1"/>
      <c r="P461" s="1"/>
    </row>
    <row r="462" spans="15:16" x14ac:dyDescent="0.25">
      <c r="O462" s="1"/>
      <c r="P462" s="1"/>
    </row>
    <row r="463" spans="15:16" x14ac:dyDescent="0.25">
      <c r="O463" s="1"/>
      <c r="P463" s="1"/>
    </row>
    <row r="464" spans="15:16" x14ac:dyDescent="0.25">
      <c r="O464" s="1"/>
      <c r="P464" s="1"/>
    </row>
    <row r="465" spans="15:16" x14ac:dyDescent="0.25">
      <c r="O465" s="1"/>
      <c r="P465" s="1"/>
    </row>
    <row r="466" spans="15:16" x14ac:dyDescent="0.25">
      <c r="O466" s="1"/>
      <c r="P466" s="1"/>
    </row>
    <row r="467" spans="15:16" x14ac:dyDescent="0.25">
      <c r="O467" s="1"/>
      <c r="P467" s="1"/>
    </row>
    <row r="468" spans="15:16" x14ac:dyDescent="0.25">
      <c r="O468" s="1"/>
      <c r="P468" s="1"/>
    </row>
    <row r="469" spans="15:16" x14ac:dyDescent="0.25">
      <c r="O469" s="1"/>
      <c r="P469" s="1"/>
    </row>
    <row r="470" spans="15:16" x14ac:dyDescent="0.25">
      <c r="O470" s="1"/>
      <c r="P470" s="1"/>
    </row>
    <row r="471" spans="15:16" x14ac:dyDescent="0.25">
      <c r="O471" s="1"/>
      <c r="P471" s="1"/>
    </row>
    <row r="472" spans="15:16" x14ac:dyDescent="0.25">
      <c r="O472" s="1"/>
      <c r="P472" s="1"/>
    </row>
    <row r="473" spans="15:16" x14ac:dyDescent="0.25">
      <c r="O473" s="1"/>
      <c r="P473" s="1"/>
    </row>
    <row r="474" spans="15:16" x14ac:dyDescent="0.25">
      <c r="O474" s="1"/>
      <c r="P474" s="1"/>
    </row>
    <row r="475" spans="15:16" x14ac:dyDescent="0.25">
      <c r="O475" s="1"/>
      <c r="P475" s="1"/>
    </row>
    <row r="476" spans="15:16" x14ac:dyDescent="0.25">
      <c r="O476" s="1"/>
      <c r="P476" s="1"/>
    </row>
    <row r="477" spans="15:16" x14ac:dyDescent="0.25">
      <c r="O477" s="1"/>
      <c r="P477" s="1"/>
    </row>
    <row r="478" spans="15:16" x14ac:dyDescent="0.25">
      <c r="O478" s="1"/>
      <c r="P478" s="1"/>
    </row>
    <row r="479" spans="15:16" x14ac:dyDescent="0.25">
      <c r="O479" s="1"/>
      <c r="P479" s="1"/>
    </row>
    <row r="480" spans="15:16" x14ac:dyDescent="0.25">
      <c r="O480" s="1"/>
      <c r="P480" s="1"/>
    </row>
    <row r="481" spans="15:16" x14ac:dyDescent="0.25">
      <c r="O481" s="1"/>
      <c r="P481" s="1"/>
    </row>
    <row r="482" spans="15:16" x14ac:dyDescent="0.25">
      <c r="O482" s="1"/>
      <c r="P482" s="1"/>
    </row>
    <row r="483" spans="15:16" x14ac:dyDescent="0.25">
      <c r="O483" s="1"/>
      <c r="P483" s="1"/>
    </row>
    <row r="484" spans="15:16" x14ac:dyDescent="0.25">
      <c r="O484" s="1"/>
      <c r="P484" s="1"/>
    </row>
    <row r="485" spans="15:16" x14ac:dyDescent="0.25">
      <c r="O485" s="1"/>
      <c r="P485" s="1"/>
    </row>
    <row r="486" spans="15:16" x14ac:dyDescent="0.25">
      <c r="O486" s="1"/>
      <c r="P486" s="1"/>
    </row>
    <row r="487" spans="15:16" x14ac:dyDescent="0.25">
      <c r="O487" s="1"/>
      <c r="P487" s="1"/>
    </row>
    <row r="488" spans="15:16" x14ac:dyDescent="0.25">
      <c r="O488" s="1"/>
      <c r="P488" s="1"/>
    </row>
    <row r="489" spans="15:16" x14ac:dyDescent="0.25">
      <c r="O489" s="1"/>
      <c r="P489" s="1"/>
    </row>
    <row r="490" spans="15:16" x14ac:dyDescent="0.25">
      <c r="O490" s="1"/>
      <c r="P490" s="1"/>
    </row>
    <row r="491" spans="15:16" x14ac:dyDescent="0.25">
      <c r="O491" s="1"/>
      <c r="P491" s="1"/>
    </row>
    <row r="492" spans="15:16" x14ac:dyDescent="0.25">
      <c r="O492" s="1"/>
      <c r="P492" s="1"/>
    </row>
    <row r="493" spans="15:16" x14ac:dyDescent="0.25">
      <c r="O493" s="1"/>
      <c r="P493" s="1"/>
    </row>
    <row r="494" spans="15:16" x14ac:dyDescent="0.25">
      <c r="O494" s="1"/>
      <c r="P494" s="1"/>
    </row>
    <row r="495" spans="15:16" x14ac:dyDescent="0.25">
      <c r="O495" s="1"/>
      <c r="P495" s="1"/>
    </row>
    <row r="496" spans="15:16" x14ac:dyDescent="0.25">
      <c r="O496" s="1"/>
      <c r="P496" s="1"/>
    </row>
    <row r="497" spans="15:16" x14ac:dyDescent="0.25">
      <c r="O497" s="1"/>
      <c r="P497" s="1"/>
    </row>
    <row r="498" spans="15:16" x14ac:dyDescent="0.25">
      <c r="O498" s="1"/>
      <c r="P498" s="1"/>
    </row>
    <row r="499" spans="15:16" x14ac:dyDescent="0.25">
      <c r="O499" s="1"/>
      <c r="P499" s="1"/>
    </row>
    <row r="500" spans="15:16" x14ac:dyDescent="0.25">
      <c r="O500" s="1"/>
      <c r="P500" s="1"/>
    </row>
    <row r="501" spans="15:16" x14ac:dyDescent="0.25">
      <c r="O501" s="1"/>
      <c r="P501" s="1"/>
    </row>
    <row r="502" spans="15:16" x14ac:dyDescent="0.25">
      <c r="O502" s="1"/>
      <c r="P502" s="1"/>
    </row>
    <row r="503" spans="15:16" x14ac:dyDescent="0.25">
      <c r="O503" s="1"/>
      <c r="P503" s="1"/>
    </row>
    <row r="504" spans="15:16" x14ac:dyDescent="0.25">
      <c r="O504" s="1"/>
      <c r="P504" s="1"/>
    </row>
    <row r="505" spans="15:16" x14ac:dyDescent="0.25">
      <c r="O505" s="1"/>
      <c r="P505" s="1"/>
    </row>
    <row r="506" spans="15:16" x14ac:dyDescent="0.25">
      <c r="O506" s="1"/>
      <c r="P506" s="1"/>
    </row>
    <row r="507" spans="15:16" x14ac:dyDescent="0.25">
      <c r="O507" s="1"/>
      <c r="P507" s="1"/>
    </row>
    <row r="508" spans="15:16" x14ac:dyDescent="0.25">
      <c r="O508" s="1"/>
      <c r="P508" s="1"/>
    </row>
    <row r="509" spans="15:16" x14ac:dyDescent="0.25">
      <c r="O509" s="1"/>
      <c r="P509" s="1"/>
    </row>
    <row r="510" spans="15:16" x14ac:dyDescent="0.25">
      <c r="O510" s="1"/>
      <c r="P510" s="1"/>
    </row>
  </sheetData>
  <mergeCells count="135">
    <mergeCell ref="M14:N14"/>
    <mergeCell ref="M17:N19"/>
    <mergeCell ref="M58:N60"/>
    <mergeCell ref="M54:N57"/>
    <mergeCell ref="M24:N25"/>
    <mergeCell ref="M26:N27"/>
    <mergeCell ref="M30:N31"/>
    <mergeCell ref="M32:N33"/>
    <mergeCell ref="M34:N35"/>
    <mergeCell ref="M36:N37"/>
    <mergeCell ref="M38:N40"/>
    <mergeCell ref="M15:N16"/>
    <mergeCell ref="M21:N21"/>
    <mergeCell ref="M28:N29"/>
    <mergeCell ref="I2:L2"/>
    <mergeCell ref="B4:K4"/>
    <mergeCell ref="A7:A8"/>
    <mergeCell ref="B7:B8"/>
    <mergeCell ref="D7:D8"/>
    <mergeCell ref="C7:C8"/>
    <mergeCell ref="E7:E8"/>
    <mergeCell ref="K7:K8"/>
    <mergeCell ref="L7:L8"/>
    <mergeCell ref="F7:J7"/>
    <mergeCell ref="I3:L3"/>
    <mergeCell ref="A14:A16"/>
    <mergeCell ref="B14:B16"/>
    <mergeCell ref="C14:C16"/>
    <mergeCell ref="K14:K16"/>
    <mergeCell ref="L14:L16"/>
    <mergeCell ref="A10:A13"/>
    <mergeCell ref="B10:B13"/>
    <mergeCell ref="C10:C13"/>
    <mergeCell ref="K10:K13"/>
    <mergeCell ref="L10:L13"/>
    <mergeCell ref="A17:A19"/>
    <mergeCell ref="B17:B19"/>
    <mergeCell ref="C17:C19"/>
    <mergeCell ref="K17:K19"/>
    <mergeCell ref="L17:L19"/>
    <mergeCell ref="A20:A21"/>
    <mergeCell ref="B20:B21"/>
    <mergeCell ref="C20:C21"/>
    <mergeCell ref="L20:L21"/>
    <mergeCell ref="K20:K21"/>
    <mergeCell ref="O26:O27"/>
    <mergeCell ref="P26:P27"/>
    <mergeCell ref="Q26:Q27"/>
    <mergeCell ref="A26:A27"/>
    <mergeCell ref="C26:C27"/>
    <mergeCell ref="B26:B27"/>
    <mergeCell ref="L26:L27"/>
    <mergeCell ref="K26:K27"/>
    <mergeCell ref="A22:A23"/>
    <mergeCell ref="B22:B23"/>
    <mergeCell ref="C22:C23"/>
    <mergeCell ref="K22:K23"/>
    <mergeCell ref="L22:L23"/>
    <mergeCell ref="M22:N23"/>
    <mergeCell ref="O22:O23"/>
    <mergeCell ref="P22:P23"/>
    <mergeCell ref="Q22:Q23"/>
    <mergeCell ref="O24:O25"/>
    <mergeCell ref="P24:P25"/>
    <mergeCell ref="C32:C33"/>
    <mergeCell ref="B32:B33"/>
    <mergeCell ref="K32:K33"/>
    <mergeCell ref="L32:L33"/>
    <mergeCell ref="A34:A35"/>
    <mergeCell ref="C34:C35"/>
    <mergeCell ref="K34:K35"/>
    <mergeCell ref="A24:A25"/>
    <mergeCell ref="B24:B25"/>
    <mergeCell ref="C24:C25"/>
    <mergeCell ref="L24:L25"/>
    <mergeCell ref="K24:K25"/>
    <mergeCell ref="B28:B29"/>
    <mergeCell ref="A32:A33"/>
    <mergeCell ref="C28:C29"/>
    <mergeCell ref="K28:K29"/>
    <mergeCell ref="L28:L29"/>
    <mergeCell ref="A28:A29"/>
    <mergeCell ref="A30:A31"/>
    <mergeCell ref="C30:C31"/>
    <mergeCell ref="B30:B31"/>
    <mergeCell ref="K30:K31"/>
    <mergeCell ref="L30:L31"/>
    <mergeCell ref="B34:B35"/>
    <mergeCell ref="L54:L57"/>
    <mergeCell ref="B61:B64"/>
    <mergeCell ref="A36:A37"/>
    <mergeCell ref="C36:C37"/>
    <mergeCell ref="K36:K37"/>
    <mergeCell ref="B36:B37"/>
    <mergeCell ref="L36:L37"/>
    <mergeCell ref="A41:A44"/>
    <mergeCell ref="B51:B53"/>
    <mergeCell ref="L51:L53"/>
    <mergeCell ref="K45:K47"/>
    <mergeCell ref="L45:L47"/>
    <mergeCell ref="C45:C47"/>
    <mergeCell ref="B45:B47"/>
    <mergeCell ref="A45:A47"/>
    <mergeCell ref="K48:K50"/>
    <mergeCell ref="C48:C50"/>
    <mergeCell ref="A38:A40"/>
    <mergeCell ref="B41:B44"/>
    <mergeCell ref="C41:C44"/>
    <mergeCell ref="K41:K44"/>
    <mergeCell ref="L41:L44"/>
    <mergeCell ref="C61:C64"/>
    <mergeCell ref="K61:K64"/>
    <mergeCell ref="L61:L64"/>
    <mergeCell ref="L34:L35"/>
    <mergeCell ref="B38:B40"/>
    <mergeCell ref="C38:C40"/>
    <mergeCell ref="K38:K40"/>
    <mergeCell ref="L38:L40"/>
    <mergeCell ref="A66:L66"/>
    <mergeCell ref="A61:A64"/>
    <mergeCell ref="B48:B50"/>
    <mergeCell ref="A48:A50"/>
    <mergeCell ref="L48:L50"/>
    <mergeCell ref="A58:A60"/>
    <mergeCell ref="B58:B60"/>
    <mergeCell ref="L58:L60"/>
    <mergeCell ref="K58:K60"/>
    <mergeCell ref="C58:C60"/>
    <mergeCell ref="A51:A53"/>
    <mergeCell ref="K51:K53"/>
    <mergeCell ref="C51:C53"/>
    <mergeCell ref="A54:A57"/>
    <mergeCell ref="B54:B57"/>
    <mergeCell ref="C54:C57"/>
    <mergeCell ref="K54:K57"/>
  </mergeCells>
  <pageMargins left="0.23622047244094491" right="0.23622047244094491"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33"/>
  <sheetViews>
    <sheetView zoomScale="120" workbookViewId="0">
      <selection activeCell="F28" sqref="A2:M35"/>
    </sheetView>
  </sheetViews>
  <sheetFormatPr defaultColWidth="8.28515625" defaultRowHeight="15" x14ac:dyDescent="0.25"/>
  <cols>
    <col min="3" max="3" width="18.5703125" customWidth="1"/>
    <col min="4" max="4" width="13" customWidth="1"/>
    <col min="5" max="5" width="14" customWidth="1"/>
    <col min="6" max="6" width="11.42578125" customWidth="1"/>
    <col min="7" max="7" width="11.7109375" customWidth="1"/>
    <col min="8" max="8" width="11.42578125" customWidth="1"/>
    <col min="9" max="9" width="13.5703125" customWidth="1"/>
    <col min="10" max="10" width="11.5703125" customWidth="1"/>
  </cols>
  <sheetData>
    <row r="2" spans="2:21" ht="15" customHeight="1" x14ac:dyDescent="0.25">
      <c r="B2" s="11" t="e">
        <f t="shared" ref="B2:B4" si="0">SUM(C2:G2)</f>
        <v>#REF!</v>
      </c>
      <c r="C2" s="11" t="e">
        <f>SUM(C3:C4)</f>
        <v>#REF!</v>
      </c>
      <c r="D2" s="12" t="e">
        <f>SUM(D3:D4)</f>
        <v>#REF!</v>
      </c>
      <c r="E2" s="11" t="e">
        <f>SUM(E3:E4)</f>
        <v>#REF!</v>
      </c>
      <c r="F2" s="11" t="e">
        <f>SUM(F3:F4)</f>
        <v>#REF!</v>
      </c>
      <c r="G2" s="11" t="e">
        <f>SUM(G3:G4)</f>
        <v>#REF!</v>
      </c>
    </row>
    <row r="3" spans="2:21" ht="15" customHeight="1" x14ac:dyDescent="0.25">
      <c r="B3" s="11" t="e">
        <f t="shared" si="0"/>
        <v>#REF!</v>
      </c>
      <c r="C3" s="11" t="e">
        <f>SUM(#REF!,#REF!,#REF!)</f>
        <v>#REF!</v>
      </c>
      <c r="D3" s="12" t="e">
        <f>SUM(#REF!,#REF!,#REF!)</f>
        <v>#REF!</v>
      </c>
      <c r="E3" s="11" t="e">
        <f>SUM(#REF!,#REF!,#REF!)</f>
        <v>#REF!</v>
      </c>
      <c r="F3" s="11" t="e">
        <f>SUM(#REF!,#REF!,#REF!)</f>
        <v>#REF!</v>
      </c>
      <c r="G3" s="11" t="e">
        <f>SUM(#REF!,#REF!,#REF!)</f>
        <v>#REF!</v>
      </c>
    </row>
    <row r="4" spans="2:21" ht="15" customHeight="1" x14ac:dyDescent="0.25">
      <c r="B4" s="11" t="e">
        <f t="shared" si="0"/>
        <v>#REF!</v>
      </c>
      <c r="C4" s="11" t="e">
        <f>SUM(#REF!,#REF!,#REF!)</f>
        <v>#REF!</v>
      </c>
      <c r="D4" s="12" t="e">
        <f>SUM(#REF!,#REF!,#REF!)</f>
        <v>#REF!</v>
      </c>
      <c r="E4" s="11" t="e">
        <f>SUM(#REF!,#REF!,#REF!)</f>
        <v>#REF!</v>
      </c>
      <c r="F4" s="11" t="e">
        <f>SUM(#REF!,#REF!,#REF!)</f>
        <v>#REF!</v>
      </c>
      <c r="G4" s="11" t="e">
        <f>SUM(#REF!,#REF!,#REF!)</f>
        <v>#REF!</v>
      </c>
    </row>
    <row r="8" spans="2:21" ht="29.25" customHeight="1" x14ac:dyDescent="0.25">
      <c r="C8" s="84" t="s">
        <v>53</v>
      </c>
      <c r="D8" s="87">
        <v>1862561.3</v>
      </c>
      <c r="E8" s="87">
        <v>332239.2</v>
      </c>
      <c r="F8" s="87">
        <v>384250.3</v>
      </c>
      <c r="G8" s="87">
        <v>366023.8</v>
      </c>
      <c r="H8" s="87">
        <v>404479</v>
      </c>
      <c r="I8" s="87">
        <v>375569</v>
      </c>
      <c r="J8" s="15"/>
      <c r="P8" s="15"/>
      <c r="Q8" s="15"/>
      <c r="R8" s="16"/>
      <c r="S8" s="15"/>
      <c r="T8" s="15"/>
      <c r="U8" s="15"/>
    </row>
    <row r="9" spans="2:21" ht="15.75" customHeight="1" x14ac:dyDescent="0.25">
      <c r="C9" s="84"/>
      <c r="D9" s="87"/>
      <c r="E9" s="87"/>
      <c r="F9" s="87"/>
      <c r="G9" s="87"/>
      <c r="H9" s="87"/>
      <c r="I9" s="87"/>
      <c r="J9" s="15"/>
      <c r="P9" s="15"/>
      <c r="Q9" s="15"/>
      <c r="R9" s="16"/>
      <c r="S9" s="16"/>
      <c r="T9" s="16"/>
      <c r="U9" s="16"/>
    </row>
    <row r="10" spans="2:21" ht="46.5" customHeight="1" x14ac:dyDescent="0.25">
      <c r="C10" s="13" t="s">
        <v>14</v>
      </c>
      <c r="D10" s="14">
        <v>565082.5</v>
      </c>
      <c r="E10" s="14">
        <v>96292</v>
      </c>
      <c r="F10" s="14">
        <v>122270.7</v>
      </c>
      <c r="G10" s="14">
        <v>106039.8</v>
      </c>
      <c r="H10" s="14">
        <v>123795</v>
      </c>
      <c r="I10" s="14">
        <v>116685</v>
      </c>
      <c r="J10" s="15"/>
      <c r="P10" s="15"/>
      <c r="Q10" s="15"/>
      <c r="R10" s="16"/>
      <c r="S10" s="16"/>
      <c r="T10" s="16"/>
      <c r="U10" s="16"/>
    </row>
    <row r="11" spans="2:21" ht="52.5" customHeight="1" x14ac:dyDescent="0.25">
      <c r="C11" s="13" t="s">
        <v>13</v>
      </c>
      <c r="D11" s="14">
        <v>1297478.8</v>
      </c>
      <c r="E11" s="14">
        <v>235947.2</v>
      </c>
      <c r="F11" s="14">
        <v>261979.6</v>
      </c>
      <c r="G11" s="14">
        <v>259984</v>
      </c>
      <c r="H11" s="14">
        <v>280684</v>
      </c>
      <c r="I11" s="14">
        <v>258884</v>
      </c>
      <c r="J11" s="15"/>
      <c r="P11" s="15"/>
      <c r="Q11" s="15"/>
      <c r="R11" s="15"/>
      <c r="S11" s="15"/>
      <c r="T11" s="15"/>
      <c r="U11" s="15"/>
    </row>
    <row r="12" spans="2:21" ht="15.75" customHeight="1" x14ac:dyDescent="0.25">
      <c r="E12" s="15"/>
      <c r="F12" s="15"/>
      <c r="G12" s="15"/>
      <c r="H12" s="15"/>
      <c r="I12" s="15"/>
      <c r="J12" s="15"/>
      <c r="P12" s="15"/>
      <c r="Q12" s="15"/>
      <c r="R12" s="15"/>
      <c r="S12" s="15"/>
      <c r="T12" s="16"/>
      <c r="U12" s="15"/>
    </row>
    <row r="14" spans="2:21" ht="15" customHeight="1" x14ac:dyDescent="0.25">
      <c r="C14" s="84" t="s">
        <v>53</v>
      </c>
      <c r="D14" s="87">
        <v>1748468.46</v>
      </c>
      <c r="E14" s="87">
        <v>287722.69</v>
      </c>
      <c r="F14" s="87">
        <v>797859.77</v>
      </c>
      <c r="G14" s="87">
        <v>226862</v>
      </c>
      <c r="H14" s="87">
        <v>217590</v>
      </c>
      <c r="I14" s="87">
        <v>218434</v>
      </c>
    </row>
    <row r="15" spans="2:21" ht="15" customHeight="1" x14ac:dyDescent="0.25">
      <c r="C15" s="84"/>
      <c r="D15" s="87"/>
      <c r="E15" s="87"/>
      <c r="F15" s="87"/>
      <c r="G15" s="87"/>
      <c r="H15" s="87"/>
      <c r="I15" s="87"/>
    </row>
    <row r="16" spans="2:21" ht="50.25" customHeight="1" x14ac:dyDescent="0.25">
      <c r="C16" s="13" t="s">
        <v>14</v>
      </c>
      <c r="D16" s="17">
        <v>238315.03</v>
      </c>
      <c r="E16" s="17">
        <v>45842.05</v>
      </c>
      <c r="F16" s="17">
        <v>83248.98</v>
      </c>
      <c r="G16" s="17">
        <v>41938</v>
      </c>
      <c r="H16" s="17">
        <v>33221</v>
      </c>
      <c r="I16" s="17">
        <v>34065</v>
      </c>
      <c r="J16" s="15"/>
    </row>
    <row r="17" spans="3:10" ht="49.5" customHeight="1" x14ac:dyDescent="0.25">
      <c r="C17" s="13" t="s">
        <v>13</v>
      </c>
      <c r="D17" s="17">
        <v>1024153.43</v>
      </c>
      <c r="E17" s="17">
        <v>185180.64</v>
      </c>
      <c r="F17" s="17">
        <v>285310.78999999998</v>
      </c>
      <c r="G17" s="17">
        <v>184924</v>
      </c>
      <c r="H17" s="17">
        <v>184369</v>
      </c>
      <c r="I17" s="17">
        <v>184369</v>
      </c>
      <c r="J17" s="18"/>
    </row>
    <row r="18" spans="3:10" ht="30" customHeight="1" x14ac:dyDescent="0.25">
      <c r="C18" s="13" t="s">
        <v>54</v>
      </c>
      <c r="D18" s="17">
        <v>486000</v>
      </c>
      <c r="E18" s="17">
        <v>56700</v>
      </c>
      <c r="F18" s="17">
        <v>429300</v>
      </c>
      <c r="G18" s="14">
        <v>0</v>
      </c>
      <c r="H18" s="14">
        <v>0</v>
      </c>
      <c r="I18" s="14">
        <v>0</v>
      </c>
      <c r="J18" s="16"/>
    </row>
    <row r="19" spans="3:10" ht="15.75" customHeight="1" x14ac:dyDescent="0.25">
      <c r="E19" s="15"/>
      <c r="F19" s="15"/>
      <c r="G19" s="15"/>
      <c r="H19" s="15"/>
      <c r="I19" s="15"/>
      <c r="J19" s="15"/>
    </row>
    <row r="20" spans="3:10" ht="15.75" customHeight="1" x14ac:dyDescent="0.25">
      <c r="E20" s="16"/>
      <c r="F20" s="16"/>
      <c r="G20" s="15"/>
      <c r="H20" s="16"/>
      <c r="I20" s="16"/>
      <c r="J20" s="15"/>
    </row>
    <row r="21" spans="3:10" ht="15" customHeight="1" x14ac:dyDescent="0.25">
      <c r="C21" s="86" t="s">
        <v>53</v>
      </c>
      <c r="D21" s="85">
        <v>1260</v>
      </c>
      <c r="E21" s="85">
        <v>260</v>
      </c>
      <c r="F21" s="85">
        <v>50</v>
      </c>
      <c r="G21" s="85">
        <v>645.5</v>
      </c>
      <c r="H21" s="85">
        <v>140</v>
      </c>
      <c r="I21" s="85">
        <v>140</v>
      </c>
    </row>
    <row r="22" spans="3:10" ht="18.75" customHeight="1" x14ac:dyDescent="0.3">
      <c r="C22" s="86"/>
      <c r="D22" s="85"/>
      <c r="E22" s="85"/>
      <c r="F22" s="85"/>
      <c r="G22" s="85"/>
      <c r="H22" s="85"/>
      <c r="I22" s="85"/>
      <c r="J22" s="19"/>
    </row>
    <row r="23" spans="3:10" ht="60" x14ac:dyDescent="0.3">
      <c r="C23" s="20" t="s">
        <v>14</v>
      </c>
      <c r="D23" s="21">
        <v>1265.5</v>
      </c>
      <c r="E23" s="21">
        <v>260</v>
      </c>
      <c r="F23" s="21">
        <v>50</v>
      </c>
      <c r="G23" s="21">
        <v>645.5</v>
      </c>
      <c r="H23" s="21">
        <v>140</v>
      </c>
      <c r="I23" s="21">
        <v>140</v>
      </c>
      <c r="J23" s="19"/>
    </row>
    <row r="24" spans="3:10" ht="18.75" customHeight="1" x14ac:dyDescent="0.3">
      <c r="E24" s="19"/>
      <c r="F24" s="19"/>
      <c r="G24" s="19"/>
      <c r="H24" s="19"/>
      <c r="I24" s="19"/>
      <c r="J24" s="19"/>
    </row>
    <row r="25" spans="3:10" ht="18.75" customHeight="1" x14ac:dyDescent="0.3">
      <c r="E25" s="19"/>
      <c r="F25" s="19"/>
      <c r="G25" s="19"/>
      <c r="H25" s="19"/>
      <c r="I25" s="19"/>
      <c r="J25" s="19"/>
    </row>
    <row r="26" spans="3:10" ht="18.75" customHeight="1" x14ac:dyDescent="0.3">
      <c r="C26" s="84" t="s">
        <v>53</v>
      </c>
      <c r="D26" s="83">
        <f t="shared" ref="D26:I26" si="1">SUM(D28:D30)</f>
        <v>3612295.26</v>
      </c>
      <c r="E26" s="83">
        <f t="shared" si="1"/>
        <v>620221.89</v>
      </c>
      <c r="F26" s="83">
        <f t="shared" si="1"/>
        <v>1182160.07</v>
      </c>
      <c r="G26" s="83">
        <f t="shared" si="1"/>
        <v>593531.30000000005</v>
      </c>
      <c r="H26" s="83">
        <f t="shared" si="1"/>
        <v>622209</v>
      </c>
      <c r="I26" s="83">
        <f t="shared" si="1"/>
        <v>594143</v>
      </c>
      <c r="J26" s="19"/>
    </row>
    <row r="27" spans="3:10" ht="15" customHeight="1" x14ac:dyDescent="0.25">
      <c r="C27" s="84"/>
      <c r="D27" s="83"/>
      <c r="E27" s="83"/>
      <c r="F27" s="83"/>
      <c r="G27" s="83"/>
      <c r="H27" s="83"/>
      <c r="I27" s="83"/>
    </row>
    <row r="28" spans="3:10" ht="42.75" customHeight="1" x14ac:dyDescent="0.25">
      <c r="C28" s="13" t="s">
        <v>14</v>
      </c>
      <c r="D28" s="17">
        <f t="shared" ref="D28:I28" si="2">D10+D16+D23</f>
        <v>804663.03</v>
      </c>
      <c r="E28" s="17">
        <f t="shared" si="2"/>
        <v>142394.04999999999</v>
      </c>
      <c r="F28" s="17">
        <f t="shared" si="2"/>
        <v>205569.68</v>
      </c>
      <c r="G28" s="17">
        <f t="shared" si="2"/>
        <v>148623.29999999999</v>
      </c>
      <c r="H28" s="17">
        <f t="shared" si="2"/>
        <v>157156</v>
      </c>
      <c r="I28" s="17">
        <f t="shared" si="2"/>
        <v>150890</v>
      </c>
    </row>
    <row r="29" spans="3:10" ht="46.5" customHeight="1" x14ac:dyDescent="0.25">
      <c r="C29" s="13" t="s">
        <v>13</v>
      </c>
      <c r="D29" s="17">
        <f t="shared" ref="D29:I29" si="3">D11+D17</f>
        <v>2321632.23</v>
      </c>
      <c r="E29" s="17">
        <f t="shared" si="3"/>
        <v>421127.84</v>
      </c>
      <c r="F29" s="17">
        <f t="shared" si="3"/>
        <v>547290.39</v>
      </c>
      <c r="G29" s="17">
        <f t="shared" si="3"/>
        <v>444908</v>
      </c>
      <c r="H29" s="17">
        <f t="shared" si="3"/>
        <v>465053</v>
      </c>
      <c r="I29" s="17">
        <f t="shared" si="3"/>
        <v>443253</v>
      </c>
      <c r="J29" s="22"/>
    </row>
    <row r="30" spans="3:10" ht="15" customHeight="1" x14ac:dyDescent="0.25">
      <c r="C30" s="13" t="s">
        <v>54</v>
      </c>
      <c r="D30" s="17">
        <f t="shared" ref="D30:I30" si="4">D18</f>
        <v>486000</v>
      </c>
      <c r="E30" s="17">
        <f t="shared" si="4"/>
        <v>56700</v>
      </c>
      <c r="F30" s="17">
        <f t="shared" si="4"/>
        <v>429300</v>
      </c>
      <c r="G30" s="17">
        <f t="shared" si="4"/>
        <v>0</v>
      </c>
      <c r="H30" s="17">
        <f t="shared" si="4"/>
        <v>0</v>
      </c>
      <c r="I30" s="17">
        <f t="shared" si="4"/>
        <v>0</v>
      </c>
      <c r="J30" s="22"/>
    </row>
    <row r="31" spans="3:10" ht="15" customHeight="1" x14ac:dyDescent="0.25">
      <c r="F31" s="22"/>
      <c r="G31" s="22"/>
      <c r="H31" s="22"/>
      <c r="I31" s="22"/>
      <c r="J31" s="22"/>
    </row>
    <row r="32" spans="3:10" ht="15" customHeight="1" x14ac:dyDescent="0.25">
      <c r="F32" s="22"/>
      <c r="G32" s="22"/>
      <c r="H32" s="22"/>
      <c r="I32" s="22"/>
      <c r="J32" s="22"/>
    </row>
    <row r="33" spans="6:10" ht="15" customHeight="1" x14ac:dyDescent="0.25">
      <c r="F33" s="22"/>
      <c r="G33" s="22"/>
      <c r="H33" s="22"/>
      <c r="I33" s="22"/>
      <c r="J33" s="22"/>
    </row>
  </sheetData>
  <mergeCells count="28">
    <mergeCell ref="H8:H9"/>
    <mergeCell ref="I8:I9"/>
    <mergeCell ref="C8:C9"/>
    <mergeCell ref="D8:D9"/>
    <mergeCell ref="E8:E9"/>
    <mergeCell ref="F8:F9"/>
    <mergeCell ref="G8:G9"/>
    <mergeCell ref="H14:H15"/>
    <mergeCell ref="I14:I15"/>
    <mergeCell ref="C14:C15"/>
    <mergeCell ref="D14:D15"/>
    <mergeCell ref="E14:E15"/>
    <mergeCell ref="F14:F15"/>
    <mergeCell ref="G14:G15"/>
    <mergeCell ref="H21:H22"/>
    <mergeCell ref="I21:I22"/>
    <mergeCell ref="C21:C22"/>
    <mergeCell ref="D21:D22"/>
    <mergeCell ref="E21:E22"/>
    <mergeCell ref="F21:F22"/>
    <mergeCell ref="G21:G22"/>
    <mergeCell ref="H26:H27"/>
    <mergeCell ref="I26:I27"/>
    <mergeCell ref="C26:C27"/>
    <mergeCell ref="D26:D27"/>
    <mergeCell ref="E26:E27"/>
    <mergeCell ref="F26:F27"/>
    <mergeCell ref="G26:G27"/>
  </mergeCells>
  <printOptions gridLines="1"/>
  <pageMargins left="0.7" right="0.7" top="0.75" bottom="0.75"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прил2ПП3 Обесп общ</vt:lpstr>
      <vt:lpstr>Лист1</vt:lpstr>
      <vt:lpstr>'прил2ПП3 Обесп общ'!Print_Area_0</vt:lpstr>
      <vt:lpstr>'прил2ПП3 Обесп общ'!Область_печати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User-cultur3</cp:lastModifiedBy>
  <cp:lastPrinted>2021-03-23T12:33:28Z</cp:lastPrinted>
  <dcterms:modified xsi:type="dcterms:W3CDTF">2021-03-23T12:33:32Z</dcterms:modified>
</cp:coreProperties>
</file>