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Финансы\Аналитические данные 1 квартал 2020\2021\9 месяцев\"/>
    </mc:Choice>
  </mc:AlternateContent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3" i="1"/>
  <c r="H14" i="1"/>
  <c r="H16" i="1"/>
  <c r="H17" i="1"/>
  <c r="H18" i="1"/>
  <c r="H20" i="1"/>
  <c r="H21" i="1"/>
  <c r="F7" i="1"/>
  <c r="F8" i="1"/>
  <c r="F9" i="1"/>
  <c r="F10" i="1"/>
  <c r="F11" i="1"/>
  <c r="F13" i="1"/>
  <c r="F14" i="1"/>
  <c r="F16" i="1"/>
  <c r="F17" i="1"/>
  <c r="F18" i="1"/>
  <c r="F20" i="1"/>
  <c r="B19" i="1"/>
  <c r="E15" i="1"/>
  <c r="G15" i="1"/>
  <c r="G7" i="1"/>
  <c r="G8" i="1"/>
  <c r="G9" i="1"/>
  <c r="G10" i="1"/>
  <c r="G11" i="1"/>
  <c r="G12" i="1"/>
  <c r="G13" i="1"/>
  <c r="G14" i="1"/>
  <c r="G16" i="1"/>
  <c r="G17" i="1"/>
  <c r="G18" i="1"/>
  <c r="G20" i="1"/>
  <c r="G21" i="1"/>
  <c r="E7" i="1"/>
  <c r="E8" i="1"/>
  <c r="E9" i="1"/>
  <c r="E10" i="1"/>
  <c r="E11" i="1"/>
  <c r="E12" i="1"/>
  <c r="E13" i="1"/>
  <c r="E14" i="1"/>
  <c r="E16" i="1"/>
  <c r="E17" i="1"/>
  <c r="E18" i="1"/>
  <c r="E20" i="1"/>
  <c r="E21" i="1"/>
  <c r="C19" i="1"/>
  <c r="D19" i="1"/>
  <c r="C6" i="1"/>
  <c r="D6" i="1"/>
  <c r="B6" i="1"/>
  <c r="F19" i="1" l="1"/>
  <c r="H6" i="1"/>
  <c r="F6" i="1"/>
  <c r="H19" i="1"/>
  <c r="E19" i="1"/>
  <c r="G19" i="1"/>
  <c r="D22" i="1"/>
  <c r="G6" i="1"/>
  <c r="E6" i="1"/>
  <c r="B22" i="1"/>
  <c r="C22" i="1"/>
  <c r="H22" i="1" l="1"/>
  <c r="F22" i="1"/>
  <c r="G22" i="1"/>
  <c r="E22" i="1"/>
</calcChain>
</file>

<file path=xl/sharedStrings.xml><?xml version="1.0" encoding="utf-8"?>
<sst xmlns="http://schemas.openxmlformats.org/spreadsheetml/2006/main" count="29" uniqueCount="28">
  <si>
    <t>Наименование доходных источников</t>
  </si>
  <si>
    <t>Сумма</t>
  </si>
  <si>
    <t xml:space="preserve">Сумма </t>
  </si>
  <si>
    <t>Налоговые доходы и неналоговые доходы</t>
  </si>
  <si>
    <t>Налог на прибыль, доходы</t>
  </si>
  <si>
    <t>Налог на товары, реализуемые на территории РФ</t>
  </si>
  <si>
    <t>Налоги на совокупный доход</t>
  </si>
  <si>
    <t>Налоги на имущество</t>
  </si>
  <si>
    <t xml:space="preserve">Государственная пошлина 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</si>
  <si>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</si>
  <si>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</si>
  <si>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Платежи при использовании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</si>
  <si>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</si>
  <si>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</si>
  <si>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</si>
  <si>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</si>
  <si>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РФ</t>
  </si>
  <si>
    <t>Возврат остатков МБТ имеющих целевое назначение, прошлых лет</t>
  </si>
  <si>
    <t>Всего доходов</t>
  </si>
  <si>
    <t>%</t>
  </si>
  <si>
    <t>к первоначальному плану на 2021 год</t>
  </si>
  <si>
    <t>к уточненному плану на 2021 год</t>
  </si>
  <si>
    <t>Доходы от оказания платных услуг и компенсации затрат государства</t>
  </si>
  <si>
    <t>Первоначальный план на 2021 год (рублей)</t>
  </si>
  <si>
    <t>Уточненный план на 2021 год (с учетом изменений на 01.10.2021) (рублей)</t>
  </si>
  <si>
    <t>Исполнение за  9 месяцев 2021 года (рублей)</t>
  </si>
  <si>
    <t>Отклонение исполнения за 9 месяцев 2021 года</t>
  </si>
  <si>
    <t>Сведения об исполнении бюджета городского округа Котельники Московской области за 9 месяцев 2021 года по доходам 
(в сравнении с плановыми назначениями)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</si>
</sst>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6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2" fontId="6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2" fontId="6" fillId="3" borderId="1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workbookViewId="0">
      <selection activeCell="D22" sqref="D22"/>
    </sheetView>
  </sheetViews>
  <sheetFormatPr defaultRowHeight="15" x14ac:dyDescent="0.25"/>
  <cols>
    <col min="1" max="1" width="19.85546875" customWidth="1"/>
    <col min="2" max="3" width="15.85546875" customWidth="1"/>
    <col min="4" max="4" width="15.7109375" customWidth="1"/>
    <col min="5" max="5" width="15.85546875" customWidth="1"/>
    <col min="6" max="6" width="12.28515625" customWidth="1"/>
    <col min="7" max="7" width="15.85546875" customWidth="1"/>
    <col min="8" max="8" width="11.7109375" customWidth="1"/>
  </cols>
  <sheetData>
    <row r="1" spans="1:8" ht="81.75" customHeight="1" x14ac:dyDescent="0.25">
      <c r="A1" s="13" t="s">
        <v>27</v>
      </c>
      <c r="B1" s="14"/>
      <c r="C1" s="14"/>
      <c r="D1" s="14"/>
      <c r="E1" s="14"/>
      <c r="F1" s="14"/>
      <c r="G1" s="14"/>
      <c r="H1" s="14"/>
    </row>
    <row r="2" spans="1:8" ht="52.5" customHeight="1" x14ac:dyDescent="0.25">
      <c r="A2" s="15" t="s">
        <v>0</v>
      </c>
      <c r="B2" s="15" t="s">
        <v>23</v>
      </c>
      <c r="C2" s="15" t="s">
        <v>24</v>
      </c>
      <c r="D2" s="15" t="s">
        <v>25</v>
      </c>
      <c r="E2" s="15" t="s">
        <v>26</v>
      </c>
      <c r="F2" s="15"/>
      <c r="G2" s="15"/>
      <c r="H2" s="15"/>
    </row>
    <row r="3" spans="1:8" ht="24" customHeight="1" x14ac:dyDescent="0.25">
      <c r="A3" s="15"/>
      <c r="B3" s="15"/>
      <c r="C3" s="15"/>
      <c r="D3" s="15"/>
      <c r="E3" s="15" t="s">
        <v>20</v>
      </c>
      <c r="F3" s="15"/>
      <c r="G3" s="15" t="s">
        <v>21</v>
      </c>
      <c r="H3" s="15"/>
    </row>
    <row r="4" spans="1:8" x14ac:dyDescent="0.25">
      <c r="A4" s="15"/>
      <c r="B4" s="15"/>
      <c r="C4" s="15"/>
      <c r="D4" s="15"/>
      <c r="E4" s="2" t="s">
        <v>1</v>
      </c>
      <c r="F4" s="2" t="s">
        <v>19</v>
      </c>
      <c r="G4" s="2" t="s">
        <v>2</v>
      </c>
      <c r="H4" s="2" t="s">
        <v>19</v>
      </c>
    </row>
    <row r="5" spans="1:8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</row>
    <row r="6" spans="1:8" ht="40.5" customHeight="1" x14ac:dyDescent="0.25">
      <c r="A6" s="10" t="s">
        <v>3</v>
      </c>
      <c r="B6" s="8">
        <f>SUM(B7:B18)</f>
        <v>1040040000</v>
      </c>
      <c r="C6" s="8">
        <f t="shared" ref="C6:D6" si="0">SUM(C7:C18)</f>
        <v>1070040000</v>
      </c>
      <c r="D6" s="8">
        <f t="shared" si="0"/>
        <v>781968548.76000023</v>
      </c>
      <c r="E6" s="8">
        <f>B6-D6</f>
        <v>258071451.23999977</v>
      </c>
      <c r="F6" s="8">
        <f>D6/B6*100</f>
        <v>75.186391750317313</v>
      </c>
      <c r="G6" s="8">
        <f>C6-D6</f>
        <v>288071451.23999977</v>
      </c>
      <c r="H6" s="9">
        <f>D6/C6*100</f>
        <v>73.078440876976586</v>
      </c>
    </row>
    <row r="7" spans="1:8" ht="24" x14ac:dyDescent="0.25">
      <c r="A7" s="1" t="s">
        <v>4</v>
      </c>
      <c r="B7" s="5">
        <v>327845000</v>
      </c>
      <c r="C7" s="5">
        <v>332345000</v>
      </c>
      <c r="D7" s="5">
        <v>273164153.33999997</v>
      </c>
      <c r="E7" s="5">
        <f t="shared" ref="E7:E22" si="1">B7-D7</f>
        <v>54680846.660000026</v>
      </c>
      <c r="F7" s="6">
        <f t="shared" ref="F7:F22" si="2">D7/B7*100</f>
        <v>83.321128380789702</v>
      </c>
      <c r="G7" s="5">
        <f t="shared" ref="G7:G22" si="3">C7-D7</f>
        <v>59180846.660000026</v>
      </c>
      <c r="H7" s="7">
        <f t="shared" ref="H7:H22" si="4">D7/C7*100</f>
        <v>82.192948093096021</v>
      </c>
    </row>
    <row r="8" spans="1:8" ht="36" x14ac:dyDescent="0.25">
      <c r="A8" s="1" t="s">
        <v>5</v>
      </c>
      <c r="B8" s="5">
        <v>3627200</v>
      </c>
      <c r="C8" s="5">
        <v>3627200</v>
      </c>
      <c r="D8" s="5">
        <v>1165562.98</v>
      </c>
      <c r="E8" s="5">
        <f t="shared" si="1"/>
        <v>2461637.02</v>
      </c>
      <c r="F8" s="6">
        <f t="shared" si="2"/>
        <v>32.133959528010585</v>
      </c>
      <c r="G8" s="5">
        <f t="shared" si="3"/>
        <v>2461637.02</v>
      </c>
      <c r="H8" s="7">
        <f t="shared" si="4"/>
        <v>32.133959528010585</v>
      </c>
    </row>
    <row r="9" spans="1:8" ht="24" x14ac:dyDescent="0.25">
      <c r="A9" s="1" t="s">
        <v>6</v>
      </c>
      <c r="B9" s="5">
        <v>167578000</v>
      </c>
      <c r="C9" s="5">
        <v>219578000</v>
      </c>
      <c r="D9" s="5">
        <v>185458895.99000001</v>
      </c>
      <c r="E9" s="5">
        <f t="shared" si="1"/>
        <v>-17880895.99000001</v>
      </c>
      <c r="F9" s="6">
        <f t="shared" si="2"/>
        <v>110.67019297879197</v>
      </c>
      <c r="G9" s="5">
        <f t="shared" si="3"/>
        <v>34119104.00999999</v>
      </c>
      <c r="H9" s="7">
        <f t="shared" si="4"/>
        <v>84.461510711455617</v>
      </c>
    </row>
    <row r="10" spans="1:8" x14ac:dyDescent="0.25">
      <c r="A10" s="1" t="s">
        <v>7</v>
      </c>
      <c r="B10" s="5">
        <v>360728800</v>
      </c>
      <c r="C10" s="5">
        <v>335728800</v>
      </c>
      <c r="D10" s="5">
        <v>209005540.78</v>
      </c>
      <c r="E10" s="5">
        <f t="shared" si="1"/>
        <v>151723259.22</v>
      </c>
      <c r="F10" s="6">
        <f t="shared" si="2"/>
        <v>57.939798757404461</v>
      </c>
      <c r="G10" s="5">
        <f t="shared" si="3"/>
        <v>126723259.22</v>
      </c>
      <c r="H10" s="7">
        <f t="shared" si="4"/>
        <v>62.254278089934502</v>
      </c>
    </row>
    <row r="11" spans="1:8" ht="24" x14ac:dyDescent="0.25">
      <c r="A11" s="1" t="s">
        <v>8</v>
      </c>
      <c r="B11" s="5">
        <v>3082500</v>
      </c>
      <c r="C11" s="5">
        <v>3082500</v>
      </c>
      <c r="D11" s="5">
        <v>1962408.97</v>
      </c>
      <c r="E11" s="5">
        <f t="shared" si="1"/>
        <v>1120091.03</v>
      </c>
      <c r="F11" s="6">
        <f t="shared" si="2"/>
        <v>63.662902514193021</v>
      </c>
      <c r="G11" s="5">
        <f t="shared" si="3"/>
        <v>1120091.03</v>
      </c>
      <c r="H11" s="7">
        <f t="shared" si="4"/>
        <v>63.662902514193021</v>
      </c>
    </row>
    <row r="12" spans="1:8" ht="60" x14ac:dyDescent="0.25">
      <c r="A12" s="1" t="s">
        <v>9</v>
      </c>
      <c r="B12" s="5">
        <v>0</v>
      </c>
      <c r="C12" s="5">
        <v>0</v>
      </c>
      <c r="D12" s="5">
        <v>14302.82</v>
      </c>
      <c r="E12" s="5">
        <f t="shared" si="1"/>
        <v>-14302.82</v>
      </c>
      <c r="F12" s="6">
        <v>0</v>
      </c>
      <c r="G12" s="5">
        <f t="shared" si="3"/>
        <v>-14302.82</v>
      </c>
      <c r="H12" s="7">
        <v>0</v>
      </c>
    </row>
    <row r="13" spans="1:8" ht="72" x14ac:dyDescent="0.25">
      <c r="A13" s="1" t="s">
        <v>10</v>
      </c>
      <c r="B13" s="5">
        <v>171324100</v>
      </c>
      <c r="C13" s="5">
        <v>169324100</v>
      </c>
      <c r="D13" s="5">
        <v>103463064.25</v>
      </c>
      <c r="E13" s="5">
        <f t="shared" si="1"/>
        <v>67861035.75</v>
      </c>
      <c r="F13" s="6">
        <f t="shared" si="2"/>
        <v>60.39025697493814</v>
      </c>
      <c r="G13" s="5">
        <f t="shared" si="3"/>
        <v>65861035.75</v>
      </c>
      <c r="H13" s="7">
        <f t="shared" si="4"/>
        <v>61.103566621644525</v>
      </c>
    </row>
    <row r="14" spans="1:8" ht="36" x14ac:dyDescent="0.25">
      <c r="A14" s="1" t="s">
        <v>11</v>
      </c>
      <c r="B14" s="5">
        <v>244000</v>
      </c>
      <c r="C14" s="5">
        <v>244000</v>
      </c>
      <c r="D14" s="5">
        <v>83375.88</v>
      </c>
      <c r="E14" s="5">
        <f t="shared" si="1"/>
        <v>160624.12</v>
      </c>
      <c r="F14" s="6">
        <f t="shared" si="2"/>
        <v>34.170442622950823</v>
      </c>
      <c r="G14" s="5">
        <f t="shared" si="3"/>
        <v>160624.12</v>
      </c>
      <c r="H14" s="7">
        <f t="shared" si="4"/>
        <v>34.170442622950823</v>
      </c>
    </row>
    <row r="15" spans="1:8" ht="48" x14ac:dyDescent="0.25">
      <c r="A15" s="1" t="s">
        <v>22</v>
      </c>
      <c r="B15" s="5">
        <v>0</v>
      </c>
      <c r="C15" s="5">
        <v>0</v>
      </c>
      <c r="D15" s="5">
        <v>147440</v>
      </c>
      <c r="E15" s="5">
        <f t="shared" ref="E15" si="5">B15-D15</f>
        <v>-147440</v>
      </c>
      <c r="F15" s="6">
        <v>0</v>
      </c>
      <c r="G15" s="5">
        <f t="shared" ref="G15" si="6">C15-D15</f>
        <v>-147440</v>
      </c>
      <c r="H15" s="7">
        <v>0</v>
      </c>
    </row>
    <row r="16" spans="1:8" ht="36" x14ac:dyDescent="0.25">
      <c r="A16" s="1" t="s">
        <v>12</v>
      </c>
      <c r="B16" s="5">
        <v>2200000</v>
      </c>
      <c r="C16" s="5">
        <v>2200000</v>
      </c>
      <c r="D16" s="5">
        <v>2138649.21</v>
      </c>
      <c r="E16" s="5">
        <f t="shared" si="1"/>
        <v>61350.790000000037</v>
      </c>
      <c r="F16" s="6">
        <f t="shared" si="2"/>
        <v>97.211327727272717</v>
      </c>
      <c r="G16" s="5">
        <f t="shared" si="3"/>
        <v>61350.790000000037</v>
      </c>
      <c r="H16" s="7">
        <f t="shared" si="4"/>
        <v>97.211327727272717</v>
      </c>
    </row>
    <row r="17" spans="1:8" ht="24" x14ac:dyDescent="0.25">
      <c r="A17" s="1" t="s">
        <v>13</v>
      </c>
      <c r="B17" s="5">
        <v>1430400</v>
      </c>
      <c r="C17" s="5">
        <v>1930400</v>
      </c>
      <c r="D17" s="5">
        <v>546733.43999999994</v>
      </c>
      <c r="E17" s="5">
        <f t="shared" si="1"/>
        <v>883666.56</v>
      </c>
      <c r="F17" s="6">
        <f t="shared" si="2"/>
        <v>38.222416107382543</v>
      </c>
      <c r="G17" s="5">
        <f t="shared" si="3"/>
        <v>1383666.56</v>
      </c>
      <c r="H17" s="7">
        <f t="shared" si="4"/>
        <v>28.322287608785739</v>
      </c>
    </row>
    <row r="18" spans="1:8" ht="24" x14ac:dyDescent="0.25">
      <c r="A18" s="1" t="s">
        <v>14</v>
      </c>
      <c r="B18" s="5">
        <v>1980000</v>
      </c>
      <c r="C18" s="5">
        <v>1980000</v>
      </c>
      <c r="D18" s="5">
        <v>4818421.0999999996</v>
      </c>
      <c r="E18" s="5">
        <f t="shared" si="1"/>
        <v>-2838421.0999999996</v>
      </c>
      <c r="F18" s="6">
        <f t="shared" si="2"/>
        <v>243.35460101010099</v>
      </c>
      <c r="G18" s="5">
        <f t="shared" si="3"/>
        <v>-2838421.0999999996</v>
      </c>
      <c r="H18" s="7">
        <f t="shared" si="4"/>
        <v>243.35460101010099</v>
      </c>
    </row>
    <row r="19" spans="1:8" ht="24" x14ac:dyDescent="0.25">
      <c r="A19" s="3" t="s">
        <v>15</v>
      </c>
      <c r="B19" s="8">
        <f>SUM(B20:B21)</f>
        <v>714321020</v>
      </c>
      <c r="C19" s="8">
        <f t="shared" ref="C19:D19" si="7">SUM(C20:C21)</f>
        <v>778350750.07000005</v>
      </c>
      <c r="D19" s="8">
        <f t="shared" si="7"/>
        <v>510101726.57999998</v>
      </c>
      <c r="E19" s="8">
        <f t="shared" si="1"/>
        <v>204219293.42000002</v>
      </c>
      <c r="F19" s="8">
        <f t="shared" si="2"/>
        <v>71.410712032525652</v>
      </c>
      <c r="G19" s="8">
        <f t="shared" si="3"/>
        <v>268249023.49000007</v>
      </c>
      <c r="H19" s="9">
        <f t="shared" si="4"/>
        <v>65.536228562010706</v>
      </c>
    </row>
    <row r="20" spans="1:8" ht="48" x14ac:dyDescent="0.25">
      <c r="A20" s="1" t="s">
        <v>16</v>
      </c>
      <c r="B20" s="5">
        <v>714321020</v>
      </c>
      <c r="C20" s="5">
        <v>780662190</v>
      </c>
      <c r="D20" s="5">
        <v>512413166.50999999</v>
      </c>
      <c r="E20" s="5">
        <f t="shared" si="1"/>
        <v>201907853.49000001</v>
      </c>
      <c r="F20" s="6">
        <f t="shared" si="2"/>
        <v>71.734297628536808</v>
      </c>
      <c r="G20" s="5">
        <f t="shared" si="3"/>
        <v>268249023.49000001</v>
      </c>
      <c r="H20" s="7">
        <f t="shared" si="4"/>
        <v>65.638271338592688</v>
      </c>
    </row>
    <row r="21" spans="1:8" ht="36" x14ac:dyDescent="0.25">
      <c r="A21" s="1" t="s">
        <v>17</v>
      </c>
      <c r="B21" s="5">
        <v>0</v>
      </c>
      <c r="C21" s="5">
        <v>-2311439.9300000002</v>
      </c>
      <c r="D21" s="5">
        <v>-2311439.9300000002</v>
      </c>
      <c r="E21" s="5">
        <f t="shared" si="1"/>
        <v>2311439.9300000002</v>
      </c>
      <c r="F21" s="6">
        <v>0</v>
      </c>
      <c r="G21" s="5">
        <f t="shared" si="3"/>
        <v>0</v>
      </c>
      <c r="H21" s="7">
        <f t="shared" si="4"/>
        <v>100</v>
      </c>
    </row>
    <row r="22" spans="1:8" ht="26.25" customHeight="1" x14ac:dyDescent="0.25">
      <c r="A22" s="4" t="s">
        <v>18</v>
      </c>
      <c r="B22" s="11">
        <f>SUM(B6,B19)</f>
        <v>1754361020</v>
      </c>
      <c r="C22" s="11">
        <f t="shared" ref="C22:D22" si="8">SUM(C6,C19)</f>
        <v>1848390750.0700002</v>
      </c>
      <c r="D22" s="11">
        <f t="shared" si="8"/>
        <v>1292070275.3400002</v>
      </c>
      <c r="E22" s="11">
        <f t="shared" si="1"/>
        <v>462290744.65999985</v>
      </c>
      <c r="F22" s="11">
        <f t="shared" si="2"/>
        <v>73.649052880803296</v>
      </c>
      <c r="G22" s="11">
        <f t="shared" si="3"/>
        <v>556320474.73000002</v>
      </c>
      <c r="H22" s="12">
        <f t="shared" si="4"/>
        <v>69.902442180641103</v>
      </c>
    </row>
  </sheetData>
  <mergeCells count="8">
    <mergeCell ref="A1:H1"/>
    <mergeCell ref="A2:A4"/>
    <mergeCell ref="B2:B4"/>
    <mergeCell ref="C2:C4"/>
    <mergeCell ref="D2:D4"/>
    <mergeCell ref="E2:H2"/>
    <mergeCell ref="E3:F3"/>
    <mergeCell ref="G3:H3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Лидовская Ю.С.</dc:creator>
  <cp:lastModifiedBy>Жажина О.М.</cp:lastModifiedBy>
  <cp:lastPrinted>2021-10-06T10:05:37Z</cp:lastPrinted>
  <dcterms:created xsi:type="dcterms:W3CDTF">2021-08-23T09:11:48Z</dcterms:created>
  <dcterms:modified xsi:type="dcterms:W3CDTF">2021-10-06T10:22:32Z</dcterms:modified>
</cp:coreProperties>
</file>